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.5" sheetId="1" r:id="rId1"/>
    <sheet name="3.6" sheetId="2" r:id="rId2"/>
    <sheet name="3.7" sheetId="3" r:id="rId3"/>
  </sheets>
  <definedNames/>
  <calcPr fullCalcOnLoad="1"/>
</workbook>
</file>

<file path=xl/sharedStrings.xml><?xml version="1.0" encoding="utf-8"?>
<sst xmlns="http://schemas.openxmlformats.org/spreadsheetml/2006/main" count="145" uniqueCount="101">
  <si>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</si>
  <si>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</si>
  <si>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</si>
  <si>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</si>
  <si>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</si>
  <si>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</si>
  <si>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</si>
  <si>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</si>
  <si>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</si>
  <si>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</si>
  <si>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</si>
  <si>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</si>
  <si>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</si>
  <si>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</si>
  <si>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</si>
  <si>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</si>
  <si>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</si>
  <si>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</si>
  <si>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</si>
  <si>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</si>
  <si>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</si>
  <si>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</si>
  <si>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</si>
  <si>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</si>
  <si>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</si>
  <si>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</si>
  <si>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</si>
  <si>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</si>
  <si>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</si>
  <si>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</si>
  <si>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</si>
  <si>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</si>
  <si>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</si>
  <si>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</si>
  <si>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</si>
  <si>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</si>
  <si>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</si>
  <si>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</si>
  <si>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</si>
  <si>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</si>
  <si>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</si>
  <si>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</si>
  <si>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</si>
  <si>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</si>
  <si>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</si>
  <si>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</si>
  <si>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</si>
  <si>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</si>
  <si>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</si>
  <si>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</si>
  <si>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</si>
  <si>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</si>
  <si>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</si>
  <si>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</si>
  <si>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</si>
  <si>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</si>
  <si>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</si>
  <si>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</si>
  <si>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</si>
  <si>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</si>
  <si>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</si>
  <si>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</si>
  <si>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</si>
  <si>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</si>
  <si>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</si>
  <si>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Водоотведение и очистка сточных вод</t>
  </si>
  <si>
    <r>
      <t xml:space="preserve"> </t>
    </r>
    <r>
      <rPr>
        <sz val="12"/>
        <rFont val="Arial Cyr"/>
        <family val="0"/>
      </rPr>
      <t>—</t>
    </r>
  </si>
  <si>
    <t>средства бюджета города</t>
  </si>
  <si>
    <t>собственные средства</t>
  </si>
  <si>
    <t>плата за подключение</t>
  </si>
  <si>
    <t>—</t>
  </si>
  <si>
    <t>Администрация г. Смоленска</t>
  </si>
  <si>
    <t>Фактические показатели за 2014 год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</si>
  <si>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</si>
  <si>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</si>
  <si>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водоотведения путём реконструкции, модернизации и строительства; приведение качества услуг водоотведения в соответствие с действующими нормативными требованиями; развитие системы водоотведения с целью обеспечения услугами новых потребителей; увиличение пропускной способности сетей канализации;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</si>
  <si>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</si>
  <si>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</si>
  <si>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2014</t>
  </si>
  <si>
    <t>Проектирование и строительство объекта "Напорная канализационная линия от станции водоподготовки на артезианской скважине " №15 по ул. Лавочкина</t>
  </si>
  <si>
    <t>Проектирование объекта "Очистные сооружения ОГБУЗ "Смоленский противотуберкулёзный клинический диспансер" по Московскому шоссе , производительностью 800 м.куб. в сутки"</t>
  </si>
  <si>
    <t xml:space="preserve">Проектирование объекта "Очистные сооружения  в пос.Миловидово производительностью 1000 м.куб. в сутки" </t>
  </si>
  <si>
    <t>Проектирование объекта "Очистные сооружения в пос.Гедеоновка производительностью 1000 м.куб. в сутки"</t>
  </si>
  <si>
    <t>Проектирование и строительство самотечной канализационной линии от ул.Зелёный ручей до КНС по ул.Соболева, дом №5</t>
  </si>
  <si>
    <t>Проектирование и строительство напорной канализационной линии  Д=150 мм (две нитки) от КНС по ул.Соболева дом №5 до КНС№2 по ул.Соболева</t>
  </si>
  <si>
    <t>Проектирование объекта "Самотечный канализационный коллектор от ул.Шевченко до КНС№2 по ул.Соболева"</t>
  </si>
  <si>
    <t>Проектирование объекта "г.Смоленск разгрузочный коллектор Южного района"</t>
  </si>
  <si>
    <t>Строительство объекта "Самотечный коллектор от жилой застройки микрорайона "Королёвка" до разгрузочного коллектора Нижней зоны по ул.Б.Краснофлотская"</t>
  </si>
  <si>
    <t>Проектирование и строительство объекта "Разгрузочный коллектор главного коллектора Верхней зоны по Краснинскому шоссе, протяжённостью 1,8 км</t>
  </si>
  <si>
    <t xml:space="preserve">Сведения об использовании инвестиционных средств за 2014 год, 
тыс. руб. </t>
  </si>
  <si>
    <t>Средства выделяются на УЖКХ</t>
  </si>
  <si>
    <t>Проектирование и строительство внеплощадочных сетей канализации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</si>
  <si>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Проектирование и строительство объекта "Разгрузочный коллектор главного коллектора Верхней зоны по Краснинскому шоссе", протяжённостью 1,8 км</t>
  </si>
  <si>
    <t>Удельный расход электроэнергии на производство услуг водоотведения</t>
  </si>
  <si>
    <t>0,5 кВт*ч/куб.м.</t>
  </si>
  <si>
    <t>62 (42%)</t>
  </si>
  <si>
    <t>100 (68%)</t>
  </si>
  <si>
    <t>106 (80%)</t>
  </si>
  <si>
    <t>126 (95%)</t>
  </si>
  <si>
    <t>15 (10%)</t>
  </si>
  <si>
    <t>размещено в разделе "Информация"   www.vodokanal67.ru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</si>
</sst>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2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80" fontId="6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180" fontId="4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0" fontId="2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workbookViewId="0" topLeftCell="A19">
      <selection activeCell="F22" sqref="F22"/>
    </sheetView>
  </sheetViews>
  <sheetFormatPr defaultColWidth="9.140625" defaultRowHeight="12.75"/>
  <cols>
    <col min="1" max="1" width="51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>
      <c r="A2" s="24" t="s">
        <v>25</v>
      </c>
      <c r="B2" s="24"/>
    </row>
    <row r="3" spans="1:2" s="2" customFormat="1" ht="16.5">
      <c r="A3" s="24" t="s">
        <v>26</v>
      </c>
      <c r="B3" s="24"/>
    </row>
    <row r="4" spans="1:2" s="2" customFormat="1" ht="16.5">
      <c r="A4" s="10"/>
      <c r="B4" s="10"/>
    </row>
    <row r="5" spans="1:2" ht="37.5">
      <c r="A5" s="12" t="s">
        <v>65</v>
      </c>
      <c r="B5" s="11" t="s">
        <v>72</v>
      </c>
    </row>
    <row r="6" spans="1:2" ht="31.5">
      <c r="A6" s="8" t="s">
        <v>27</v>
      </c>
      <c r="B6" s="14">
        <v>247597.3</v>
      </c>
    </row>
    <row r="7" spans="1:2" ht="47.25">
      <c r="A7" s="8" t="s">
        <v>29</v>
      </c>
      <c r="B7" s="14">
        <f>B8+B9+B10+B11+B13+B14+B15+B16+B17+B19</f>
        <v>286089</v>
      </c>
    </row>
    <row r="8" spans="1:2" ht="47.25">
      <c r="A8" s="8" t="s">
        <v>30</v>
      </c>
      <c r="B8" s="13">
        <v>1155.6</v>
      </c>
    </row>
    <row r="9" spans="1:2" ht="78.75">
      <c r="A9" s="8" t="s">
        <v>31</v>
      </c>
      <c r="B9" s="13">
        <v>51693.2</v>
      </c>
    </row>
    <row r="10" spans="1:2" ht="31.5">
      <c r="A10" s="8" t="s">
        <v>32</v>
      </c>
      <c r="B10" s="13"/>
    </row>
    <row r="11" spans="1:2" ht="47.25">
      <c r="A11" s="8" t="s">
        <v>33</v>
      </c>
      <c r="B11" s="13">
        <v>66928.4</v>
      </c>
    </row>
    <row r="12" spans="1:2" ht="47.25">
      <c r="A12" s="8" t="s">
        <v>34</v>
      </c>
      <c r="B12" s="13" t="s">
        <v>28</v>
      </c>
    </row>
    <row r="13" spans="1:2" ht="31.5">
      <c r="A13" s="8" t="s">
        <v>35</v>
      </c>
      <c r="B13" s="13">
        <v>8266</v>
      </c>
    </row>
    <row r="14" spans="1:2" ht="47.25">
      <c r="A14" s="8" t="s">
        <v>36</v>
      </c>
      <c r="B14" s="13">
        <v>2638.9</v>
      </c>
    </row>
    <row r="15" spans="1:2" ht="47.25">
      <c r="A15" s="8" t="s">
        <v>37</v>
      </c>
      <c r="B15" s="13">
        <f>96304+8952.6</f>
        <v>105256.6</v>
      </c>
    </row>
    <row r="16" spans="1:2" ht="47.25">
      <c r="A16" s="8" t="s">
        <v>38</v>
      </c>
      <c r="B16" s="13">
        <v>27418.2</v>
      </c>
    </row>
    <row r="17" spans="1:2" ht="110.25">
      <c r="A17" s="8" t="s">
        <v>39</v>
      </c>
      <c r="B17" s="13">
        <f>27324.5-8952.6</f>
        <v>18371.9</v>
      </c>
    </row>
    <row r="18" spans="1:2" ht="141.75">
      <c r="A18" s="8" t="s">
        <v>40</v>
      </c>
      <c r="B18" s="13" t="s">
        <v>66</v>
      </c>
    </row>
    <row r="19" spans="1:2" ht="126.75" customHeight="1">
      <c r="A19" s="8" t="s">
        <v>41</v>
      </c>
      <c r="B19" s="13">
        <f>8154.7-1155.6-2638.9</f>
        <v>4360.200000000001</v>
      </c>
    </row>
    <row r="20" spans="1:2" ht="79.5" customHeight="1">
      <c r="A20" s="8" t="s">
        <v>42</v>
      </c>
      <c r="B20" s="13" t="s">
        <v>28</v>
      </c>
    </row>
    <row r="21" spans="1:2" ht="63">
      <c r="A21" s="8" t="s">
        <v>43</v>
      </c>
      <c r="B21" s="13">
        <v>11766.2</v>
      </c>
    </row>
    <row r="22" spans="1:2" ht="31.5" customHeight="1">
      <c r="A22" s="8" t="s">
        <v>44</v>
      </c>
      <c r="B22" s="14">
        <f>B6-B7</f>
        <v>-38491.70000000001</v>
      </c>
    </row>
    <row r="23" spans="1:2" ht="94.5">
      <c r="A23" s="8" t="s">
        <v>45</v>
      </c>
      <c r="B23" s="20" t="s">
        <v>100</v>
      </c>
    </row>
    <row r="24" spans="1:2" ht="31.5" customHeight="1">
      <c r="A24" s="8" t="s">
        <v>46</v>
      </c>
      <c r="B24" s="13">
        <v>23020.7</v>
      </c>
    </row>
    <row r="25" spans="1:2" ht="48" customHeight="1">
      <c r="A25" s="8" t="s">
        <v>47</v>
      </c>
      <c r="B25" s="13">
        <v>79.1</v>
      </c>
    </row>
    <row r="26" spans="1:2" ht="31.5">
      <c r="A26" s="8" t="s">
        <v>48</v>
      </c>
      <c r="B26" s="13">
        <v>23693.4</v>
      </c>
    </row>
    <row r="27" spans="1:2" ht="31.5">
      <c r="A27" s="8" t="s">
        <v>49</v>
      </c>
      <c r="B27" s="13">
        <v>247</v>
      </c>
    </row>
    <row r="29" spans="1:2" ht="15.75">
      <c r="A29" s="19"/>
      <c r="B29" s="19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B22" sqref="B22"/>
    </sheetView>
  </sheetViews>
  <sheetFormatPr defaultColWidth="9.140625" defaultRowHeight="12.75"/>
  <cols>
    <col min="1" max="1" width="48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 customHeight="1">
      <c r="A2" s="25" t="s">
        <v>50</v>
      </c>
      <c r="B2" s="25"/>
    </row>
    <row r="3" spans="1:2" s="2" customFormat="1" ht="16.5">
      <c r="A3" s="25" t="s">
        <v>51</v>
      </c>
      <c r="B3" s="25"/>
    </row>
    <row r="4" spans="1:2" ht="16.5" customHeight="1">
      <c r="A4" s="25" t="s">
        <v>52</v>
      </c>
      <c r="B4" s="25"/>
    </row>
    <row r="5" spans="1:2" ht="16.5">
      <c r="A5" s="9"/>
      <c r="B5" s="9"/>
    </row>
    <row r="6" spans="1:2" ht="47.25">
      <c r="A6" s="8" t="s">
        <v>53</v>
      </c>
      <c r="B6" s="15" t="s">
        <v>66</v>
      </c>
    </row>
    <row r="7" spans="1:2" ht="47.25">
      <c r="A7" s="8" t="s">
        <v>54</v>
      </c>
      <c r="B7" s="15" t="s">
        <v>28</v>
      </c>
    </row>
    <row r="8" spans="1:2" ht="15.75">
      <c r="A8" s="8" t="s">
        <v>55</v>
      </c>
      <c r="B8" s="15">
        <v>147</v>
      </c>
    </row>
    <row r="9" spans="1:2" ht="15.75">
      <c r="A9" s="8" t="s">
        <v>56</v>
      </c>
      <c r="B9" s="15">
        <v>147</v>
      </c>
    </row>
    <row r="10" spans="1:2" ht="15.75">
      <c r="A10" s="8" t="s">
        <v>57</v>
      </c>
      <c r="B10" s="15">
        <v>132</v>
      </c>
    </row>
    <row r="11" spans="1:2" ht="15.75">
      <c r="A11" s="8" t="s">
        <v>58</v>
      </c>
      <c r="B11" s="15">
        <v>132</v>
      </c>
    </row>
    <row r="12" spans="1:2" ht="15.75">
      <c r="A12" s="8" t="s">
        <v>59</v>
      </c>
      <c r="B12" s="15">
        <v>132</v>
      </c>
    </row>
    <row r="13" spans="1:2" ht="15.75">
      <c r="A13" s="8" t="s">
        <v>60</v>
      </c>
      <c r="B13" s="15">
        <v>147</v>
      </c>
    </row>
    <row r="14" spans="1:2" ht="15.75">
      <c r="A14" s="8" t="s">
        <v>61</v>
      </c>
      <c r="B14" s="15">
        <v>96</v>
      </c>
    </row>
    <row r="15" spans="1:2" ht="94.5">
      <c r="A15" s="8" t="s">
        <v>62</v>
      </c>
      <c r="B15" s="15" t="s">
        <v>28</v>
      </c>
    </row>
    <row r="16" spans="1:2" ht="15.75">
      <c r="A16" s="8" t="s">
        <v>55</v>
      </c>
      <c r="B16" s="15" t="s">
        <v>95</v>
      </c>
    </row>
    <row r="17" spans="1:2" ht="15.75">
      <c r="A17" s="8" t="s">
        <v>56</v>
      </c>
      <c r="B17" s="15" t="s">
        <v>96</v>
      </c>
    </row>
    <row r="18" spans="1:2" ht="15.75">
      <c r="A18" s="8" t="s">
        <v>57</v>
      </c>
      <c r="B18" s="15" t="s">
        <v>97</v>
      </c>
    </row>
    <row r="19" spans="1:2" ht="15.75">
      <c r="A19" s="8" t="s">
        <v>58</v>
      </c>
      <c r="B19" s="15" t="s">
        <v>97</v>
      </c>
    </row>
    <row r="20" spans="1:2" ht="15.75">
      <c r="A20" s="8" t="s">
        <v>59</v>
      </c>
      <c r="B20" s="15" t="s">
        <v>98</v>
      </c>
    </row>
    <row r="21" spans="1:2" ht="15.75">
      <c r="A21" s="8" t="s">
        <v>60</v>
      </c>
      <c r="B21" s="15" t="s">
        <v>99</v>
      </c>
    </row>
    <row r="22" spans="1:2" ht="15.75">
      <c r="A22" s="8" t="s">
        <v>61</v>
      </c>
      <c r="B22" s="15" t="s">
        <v>66</v>
      </c>
    </row>
    <row r="23" spans="1:2" ht="47.25">
      <c r="A23" s="8" t="s">
        <v>63</v>
      </c>
      <c r="B23" s="15" t="s">
        <v>66</v>
      </c>
    </row>
    <row r="24" spans="1:2" ht="31.5">
      <c r="A24" s="8" t="s">
        <v>64</v>
      </c>
      <c r="B24" s="15" t="s">
        <v>66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4"/>
  <sheetViews>
    <sheetView workbookViewId="0" topLeftCell="A1">
      <selection activeCell="CZ40" sqref="CZ40"/>
    </sheetView>
  </sheetViews>
  <sheetFormatPr defaultColWidth="9.140625" defaultRowHeight="12.75"/>
  <cols>
    <col min="1" max="12" width="0.85546875" style="4" customWidth="1"/>
    <col min="13" max="22" width="0.85546875" style="4" hidden="1" customWidth="1"/>
    <col min="23" max="47" width="0.85546875" style="4" customWidth="1"/>
    <col min="48" max="48" width="23.421875" style="4" customWidth="1"/>
    <col min="49" max="73" width="0.85546875" style="4" customWidth="1"/>
    <col min="74" max="74" width="2.57421875" style="4" customWidth="1"/>
    <col min="75" max="94" width="0.85546875" style="4" customWidth="1"/>
    <col min="95" max="95" width="6.28125" style="4" customWidth="1"/>
    <col min="96" max="16384" width="0.85546875" style="4" customWidth="1"/>
  </cols>
  <sheetData>
    <row r="1" spans="2:97" s="1" customFormat="1" ht="16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"/>
    </row>
    <row r="2" spans="2:97" s="1" customFormat="1" ht="16.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"/>
    </row>
    <row r="3" spans="1:9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83.25" customHeight="1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3"/>
      <c r="BF4" s="91" t="s">
        <v>73</v>
      </c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</row>
    <row r="5" spans="1:97" ht="15.75" customHeight="1">
      <c r="A5" s="81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3"/>
      <c r="BF5" s="88" t="s">
        <v>74</v>
      </c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90"/>
    </row>
    <row r="6" spans="1:97" ht="219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3"/>
      <c r="BF6" s="85" t="s">
        <v>75</v>
      </c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7"/>
    </row>
    <row r="7" spans="1:97" ht="47.25" customHeight="1">
      <c r="A7" s="81" t="s"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81" t="s">
        <v>76</v>
      </c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3"/>
    </row>
    <row r="8" spans="1:97" ht="31.5" customHeight="1">
      <c r="A8" s="81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85" t="s">
        <v>71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7"/>
    </row>
    <row r="9" spans="1:97" ht="31.5" customHeight="1">
      <c r="A9" s="81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42" t="s">
        <v>77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4"/>
    </row>
    <row r="11" spans="1:97" s="1" customFormat="1" ht="16.5">
      <c r="A11" s="84" t="s">
        <v>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</row>
    <row r="12" spans="1:97" s="1" customFormat="1" ht="16.5">
      <c r="A12" s="84" t="s">
        <v>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59" t="s">
        <v>10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68" t="s">
        <v>11</v>
      </c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70"/>
      <c r="BV14" s="68" t="s">
        <v>12</v>
      </c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70"/>
    </row>
    <row r="15" spans="1:97" ht="15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4"/>
      <c r="AR15" s="6"/>
      <c r="AV15" s="4" t="s">
        <v>13</v>
      </c>
      <c r="AZ15" s="77" t="s">
        <v>78</v>
      </c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4" t="s">
        <v>14</v>
      </c>
      <c r="BU15" s="7"/>
      <c r="BV15" s="71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3"/>
    </row>
    <row r="16" spans="1:97" ht="15.7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  <c r="AR16" s="78" t="s">
        <v>15</v>
      </c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80"/>
      <c r="BV16" s="74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6"/>
    </row>
    <row r="17" spans="1:97" ht="82.5" customHeight="1">
      <c r="A17" s="92" t="s">
        <v>79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95">
        <v>70</v>
      </c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  <c r="BV17" s="26" t="s">
        <v>68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8"/>
    </row>
    <row r="18" spans="1:97" ht="103.5" customHeight="1">
      <c r="A18" s="53" t="s">
        <v>80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98">
        <v>80</v>
      </c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00"/>
      <c r="BV18" s="38" t="s">
        <v>67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40"/>
    </row>
    <row r="19" spans="1:97" ht="65.25" customHeight="1">
      <c r="A19" s="53" t="s">
        <v>81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98">
        <v>80</v>
      </c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100"/>
      <c r="BV19" s="38" t="s">
        <v>67</v>
      </c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40"/>
    </row>
    <row r="20" spans="1:97" ht="67.5" customHeight="1">
      <c r="A20" s="53" t="s">
        <v>82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98">
        <v>80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  <c r="BV20" s="23" t="s">
        <v>67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2"/>
    </row>
    <row r="21" spans="1:97" ht="54.75" customHeight="1">
      <c r="A21" s="92" t="s">
        <v>83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4"/>
      <c r="AR21" s="95">
        <f>AR22+AR23</f>
        <v>3275.11</v>
      </c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7"/>
      <c r="BV21" s="23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2"/>
    </row>
    <row r="22" spans="1:97" ht="44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  <c r="AR22" s="32">
        <v>275.11</v>
      </c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5" t="s">
        <v>68</v>
      </c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</row>
    <row r="23" spans="1:97" ht="30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08">
        <v>3000</v>
      </c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10"/>
      <c r="BV23" s="26" t="s">
        <v>67</v>
      </c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8"/>
    </row>
    <row r="24" spans="1:97" ht="68.25" customHeight="1">
      <c r="A24" s="92" t="s">
        <v>84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4"/>
      <c r="AR24" s="95">
        <f>AR25+AR26</f>
        <v>2480</v>
      </c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7"/>
      <c r="BV24" s="23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2"/>
    </row>
    <row r="25" spans="1:97" ht="42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  <c r="AR25" s="32">
        <v>640</v>
      </c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35" t="s">
        <v>68</v>
      </c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</row>
    <row r="26" spans="1:97" ht="30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08">
        <v>1840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26" t="s">
        <v>67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8"/>
    </row>
    <row r="27" spans="1:97" ht="56.25" customHeight="1">
      <c r="A27" s="53" t="s">
        <v>85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R27" s="98">
        <v>6007.51</v>
      </c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100"/>
      <c r="BV27" s="38" t="s">
        <v>69</v>
      </c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40"/>
    </row>
    <row r="28" spans="1:97" ht="43.5" customHeight="1">
      <c r="A28" s="53" t="s">
        <v>86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/>
      <c r="AR28" s="98">
        <v>8353.52</v>
      </c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100"/>
      <c r="BV28" s="38" t="s">
        <v>69</v>
      </c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40"/>
    </row>
    <row r="29" spans="1:97" ht="155.25" customHeight="1">
      <c r="A29" s="53" t="s">
        <v>91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98">
        <v>2500</v>
      </c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100"/>
      <c r="BV29" s="38" t="s">
        <v>69</v>
      </c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40"/>
    </row>
    <row r="30" spans="1:97" ht="84" customHeight="1">
      <c r="A30" s="53" t="s">
        <v>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  <c r="AR30" s="98">
        <v>41000</v>
      </c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100"/>
      <c r="BV30" s="38" t="s">
        <v>69</v>
      </c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40"/>
    </row>
    <row r="31" spans="1:97" ht="69.75" customHeight="1">
      <c r="A31" s="53" t="s">
        <v>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98">
        <v>1695</v>
      </c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100"/>
      <c r="BV31" s="38" t="s">
        <v>69</v>
      </c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</row>
    <row r="32" spans="1:97" ht="15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98">
        <f>AR17+AR18+AR19+AR20+AR21+AR24+AR27+AR28+AR29+AR30+AR31</f>
        <v>65621.14</v>
      </c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100"/>
      <c r="BV32" s="81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3"/>
    </row>
    <row r="34" spans="1:97" s="1" customFormat="1" ht="16.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</row>
    <row r="35" spans="1:97" s="1" customFormat="1" ht="16.5">
      <c r="A35" s="84" t="s">
        <v>16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</row>
    <row r="37" spans="1:97" ht="80.25" customHeight="1">
      <c r="A37" s="41" t="s">
        <v>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 t="s">
        <v>18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 t="s">
        <v>19</v>
      </c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 t="s">
        <v>20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</row>
    <row r="38" spans="1:97" ht="34.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04" t="s">
        <v>93</v>
      </c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6"/>
      <c r="AW38" s="107" t="s">
        <v>94</v>
      </c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3"/>
      <c r="BW38" s="120">
        <v>0.58</v>
      </c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2"/>
    </row>
    <row r="40" spans="1:97" s="1" customFormat="1" ht="16.5">
      <c r="A40" s="84" t="s">
        <v>21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</row>
    <row r="42" spans="1:97" ht="96" customHeight="1">
      <c r="A42" s="41" t="s">
        <v>22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s">
        <v>23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 t="s">
        <v>89</v>
      </c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 t="s">
        <v>24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</row>
    <row r="43" spans="1:97" ht="40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3" t="s">
        <v>79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5"/>
      <c r="AW43" s="101">
        <v>12</v>
      </c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3"/>
      <c r="BW43" s="38" t="s">
        <v>68</v>
      </c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40"/>
    </row>
    <row r="44" spans="1:97" ht="54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3" t="s">
        <v>80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5"/>
      <c r="AW44" s="56" t="s">
        <v>90</v>
      </c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8"/>
      <c r="BW44" s="38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40"/>
    </row>
    <row r="45" spans="1:97" ht="39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3" t="s">
        <v>81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5"/>
      <c r="AW45" s="56" t="s">
        <v>90</v>
      </c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8"/>
      <c r="BW45" s="38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40"/>
    </row>
    <row r="46" spans="1:97" ht="41.2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3" t="s">
        <v>82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5"/>
      <c r="AW46" s="56" t="s">
        <v>90</v>
      </c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8"/>
      <c r="BW46" s="38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40"/>
    </row>
    <row r="47" spans="1:97" ht="39.7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3" t="s">
        <v>83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5"/>
      <c r="AW47" s="117">
        <v>427.91</v>
      </c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38" t="s">
        <v>68</v>
      </c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40"/>
    </row>
    <row r="48" spans="1:97" ht="41.2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53" t="s">
        <v>84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5"/>
      <c r="AW48" s="117">
        <v>553.32</v>
      </c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38" t="s">
        <v>68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</row>
    <row r="49" spans="1:97" ht="36.7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53" t="s">
        <v>85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5"/>
      <c r="AW49" s="123" t="s">
        <v>70</v>
      </c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3"/>
      <c r="BW49" s="38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40"/>
    </row>
    <row r="50" spans="1:97" ht="28.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53" t="s">
        <v>86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5"/>
      <c r="AW50" s="124">
        <v>43.58</v>
      </c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6"/>
      <c r="BW50" s="38" t="s">
        <v>69</v>
      </c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40"/>
    </row>
    <row r="51" spans="1:97" ht="92.2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53" t="s">
        <v>91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5"/>
      <c r="AW51" s="123" t="s">
        <v>70</v>
      </c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3"/>
      <c r="BW51" s="38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40"/>
    </row>
    <row r="52" spans="1:97" ht="55.5" customHeigh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7"/>
      <c r="N52" s="17"/>
      <c r="O52" s="17"/>
      <c r="P52" s="17"/>
      <c r="Q52" s="17"/>
      <c r="R52" s="17"/>
      <c r="S52" s="17"/>
      <c r="T52" s="17"/>
      <c r="U52" s="17"/>
      <c r="V52" s="18"/>
      <c r="W52" s="53" t="s">
        <v>87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5"/>
      <c r="AW52" s="123" t="s">
        <v>70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3"/>
      <c r="BW52" s="81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3"/>
    </row>
    <row r="53" spans="1:97" ht="78.75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  <c r="W53" s="53" t="s">
        <v>88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5"/>
      <c r="AW53" s="101">
        <v>12</v>
      </c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3"/>
      <c r="BW53" s="38" t="s">
        <v>69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40"/>
    </row>
    <row r="54" spans="1:97" ht="15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6">
        <f>AW43+AW47+AW48+AW50+AW53</f>
        <v>1048.81</v>
      </c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9"/>
    </row>
  </sheetData>
  <mergeCells count="132">
    <mergeCell ref="A52:L52"/>
    <mergeCell ref="W52:AV52"/>
    <mergeCell ref="AW52:BV52"/>
    <mergeCell ref="BW52:CS52"/>
    <mergeCell ref="A51:L51"/>
    <mergeCell ref="W51:AV51"/>
    <mergeCell ref="AW51:BV51"/>
    <mergeCell ref="BW51:CS51"/>
    <mergeCell ref="A50:L50"/>
    <mergeCell ref="W50:AV50"/>
    <mergeCell ref="AW50:BV50"/>
    <mergeCell ref="BW50:CS50"/>
    <mergeCell ref="A53:V53"/>
    <mergeCell ref="W53:AV53"/>
    <mergeCell ref="AW53:BV53"/>
    <mergeCell ref="BW53:CS53"/>
    <mergeCell ref="A49:V49"/>
    <mergeCell ref="W49:AV49"/>
    <mergeCell ref="AW49:BV49"/>
    <mergeCell ref="BW49:CS49"/>
    <mergeCell ref="A48:V48"/>
    <mergeCell ref="W48:AV48"/>
    <mergeCell ref="AW48:BV48"/>
    <mergeCell ref="BW48:CS48"/>
    <mergeCell ref="BV27:CS27"/>
    <mergeCell ref="A47:V47"/>
    <mergeCell ref="W47:AV47"/>
    <mergeCell ref="AW47:BV47"/>
    <mergeCell ref="BW47:CS47"/>
    <mergeCell ref="BW38:CS38"/>
    <mergeCell ref="BV30:CS30"/>
    <mergeCell ref="BV31:CS31"/>
    <mergeCell ref="BV32:CS32"/>
    <mergeCell ref="A43:V43"/>
    <mergeCell ref="BV18:CS18"/>
    <mergeCell ref="BV19:CS19"/>
    <mergeCell ref="BV20:CS20"/>
    <mergeCell ref="BV21:CS21"/>
    <mergeCell ref="A27:AQ27"/>
    <mergeCell ref="A26:AQ26"/>
    <mergeCell ref="AR18:BU18"/>
    <mergeCell ref="AR19:BU19"/>
    <mergeCell ref="AR20:BU20"/>
    <mergeCell ref="AR21:BU21"/>
    <mergeCell ref="A38:L38"/>
    <mergeCell ref="W38:AV38"/>
    <mergeCell ref="AW38:BV38"/>
    <mergeCell ref="AR23:BU23"/>
    <mergeCell ref="AR24:BU24"/>
    <mergeCell ref="AR25:BU25"/>
    <mergeCell ref="AR27:BU27"/>
    <mergeCell ref="AR26:BU26"/>
    <mergeCell ref="A23:AQ23"/>
    <mergeCell ref="A24:AQ24"/>
    <mergeCell ref="W44:AV44"/>
    <mergeCell ref="AW44:BV44"/>
    <mergeCell ref="A40:CS40"/>
    <mergeCell ref="A42:V42"/>
    <mergeCell ref="W42:AV42"/>
    <mergeCell ref="A44:V44"/>
    <mergeCell ref="W43:AV43"/>
    <mergeCell ref="AW43:BV43"/>
    <mergeCell ref="BW43:CS43"/>
    <mergeCell ref="A35:CS35"/>
    <mergeCell ref="A37:V37"/>
    <mergeCell ref="W37:AV37"/>
    <mergeCell ref="AW37:BV37"/>
    <mergeCell ref="BW37:CS37"/>
    <mergeCell ref="A29:AQ29"/>
    <mergeCell ref="A30:AQ30"/>
    <mergeCell ref="A31:AQ31"/>
    <mergeCell ref="A34:CS34"/>
    <mergeCell ref="AR29:BU29"/>
    <mergeCell ref="AR30:BU30"/>
    <mergeCell ref="AR31:BU31"/>
    <mergeCell ref="AR32:BU32"/>
    <mergeCell ref="A32:AQ32"/>
    <mergeCell ref="BV29:CS29"/>
    <mergeCell ref="A17:AQ17"/>
    <mergeCell ref="AR17:BU17"/>
    <mergeCell ref="BV17:CS17"/>
    <mergeCell ref="A28:AQ28"/>
    <mergeCell ref="AR28:BU28"/>
    <mergeCell ref="BV28:CS28"/>
    <mergeCell ref="A18:AQ18"/>
    <mergeCell ref="A19:AQ19"/>
    <mergeCell ref="A20:AQ20"/>
    <mergeCell ref="A21:AQ21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46:V46"/>
    <mergeCell ref="W46:AV46"/>
    <mergeCell ref="AW46:BV46"/>
    <mergeCell ref="A45:V45"/>
    <mergeCell ref="W45:AV45"/>
    <mergeCell ref="AW45:BV45"/>
    <mergeCell ref="A54:V54"/>
    <mergeCell ref="W54:AV54"/>
    <mergeCell ref="AW54:BV54"/>
    <mergeCell ref="BW54:CS54"/>
    <mergeCell ref="BW46:CS46"/>
    <mergeCell ref="AW42:BV42"/>
    <mergeCell ref="BW42:CS42"/>
    <mergeCell ref="BW44:CS44"/>
    <mergeCell ref="BW45:CS45"/>
    <mergeCell ref="BV26:CS26"/>
    <mergeCell ref="A22:AQ22"/>
    <mergeCell ref="AR22:BU22"/>
    <mergeCell ref="BV22:CS22"/>
    <mergeCell ref="BV23:CS23"/>
    <mergeCell ref="BV24:CS24"/>
    <mergeCell ref="BV25:CS25"/>
    <mergeCell ref="A25:AQ25"/>
  </mergeCells>
  <printOptions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2015-04-30T08:35:12Z</cp:lastPrinted>
  <dcterms:created xsi:type="dcterms:W3CDTF">1996-10-08T23:32:33Z</dcterms:created>
  <dcterms:modified xsi:type="dcterms:W3CDTF">2015-04-30T09:41:40Z</dcterms:modified>
  <cp:category/>
  <cp:version/>
  <cp:contentType/>
  <cp:contentStatus/>
</cp:coreProperties>
</file>