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934" activeTab="0"/>
  </bookViews>
  <sheets>
    <sheet name="Форма 2 (план-факт)" sheetId="1" r:id="rId1"/>
    <sheet name="Форма 3" sheetId="2" r:id="rId2"/>
    <sheet name="форма 4.1." sheetId="3" r:id="rId3"/>
    <sheet name="форма 4.2." sheetId="4" r:id="rId4"/>
    <sheet name="форма 4.3." sheetId="5" r:id="rId5"/>
    <sheet name="форма 4.4." sheetId="6" r:id="rId6"/>
    <sheet name="форма 7" sheetId="7" r:id="rId7"/>
  </sheets>
  <definedNames/>
  <calcPr fullCalcOnLoad="1"/>
</workbook>
</file>

<file path=xl/sharedStrings.xml><?xml version="1.0" encoding="utf-8"?>
<sst xmlns="http://schemas.openxmlformats.org/spreadsheetml/2006/main" count="189" uniqueCount="145">
  <si>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</si>
  <si>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</si>
  <si>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</si>
  <si>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</si>
  <si>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</si>
  <si>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</si>
  <si>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</si>
  <si>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</si>
  <si>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</si>
  <si>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</si>
  <si>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</si>
  <si>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</si>
  <si>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</si>
  <si>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</si>
  <si>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</si>
  <si>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</si>
  <si>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</si>
  <si>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</si>
  <si>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</si>
  <si>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</si>
  <si>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</si>
  <si>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</si>
  <si>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</si>
  <si>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</si>
  <si>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</si>
  <si>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</si>
  <si>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</si>
  <si>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</si>
  <si>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</si>
  <si>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</si>
  <si>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</si>
  <si>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</si>
  <si>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</si>
  <si>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</si>
  <si>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</si>
  <si>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</si>
  <si>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</si>
  <si>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</si>
  <si>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Наименование мероприятия</t>
  </si>
  <si>
    <t>Всего</t>
  </si>
  <si>
    <t xml:space="preserve">1 кв </t>
  </si>
  <si>
    <t>2 кв</t>
  </si>
  <si>
    <t>3 кв</t>
  </si>
  <si>
    <t>4 кв</t>
  </si>
  <si>
    <t>Перебои в снабжении потребителей (часов на потребителя)</t>
  </si>
  <si>
    <t>Уровень потерь (%)</t>
  </si>
  <si>
    <t xml:space="preserve">             -оборудование водозаборов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</si>
  <si>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</si>
  <si>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</si>
  <si>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</si>
  <si>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</si>
  <si>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</si>
  <si>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</si>
  <si>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</si>
  <si>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</si>
  <si>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</si>
  <si>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</si>
  <si>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</si>
  <si>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</si>
  <si>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</si>
  <si>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</si>
  <si>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</si>
  <si>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</si>
  <si>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</si>
  <si>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</si>
  <si>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</si>
  <si>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</si>
  <si>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</si>
  <si>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Расход электороэнергии на передачу 1 куб.м. воды,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</si>
  <si>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</si>
  <si>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</si>
  <si>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</si>
  <si>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</si>
  <si>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</si>
  <si>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</si>
  <si>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2. Информация об  основных показателях финансово-хозяйственной деятельности регулируемой организации</t>
  </si>
  <si>
    <t>Плановый период</t>
  </si>
  <si>
    <t>Фактические показатели за прошедший период регулирования</t>
  </si>
  <si>
    <t>Плановые показатели, принятые органом регулирования при установлении тарифов</t>
  </si>
  <si>
    <t>прочие расходы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</si>
  <si>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</si>
  <si>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Форма 4. Информация об инвестиционных программах и отчетах об их реализации</t>
  </si>
  <si>
    <t>Форма 4.1.</t>
  </si>
  <si>
    <t>а) Наименование инвестиционных программ</t>
  </si>
  <si>
    <t>б) Цель инвестиционных программ</t>
  </si>
  <si>
    <t>в) Сроки начала и окончания реализации инвестиционных программ</t>
  </si>
  <si>
    <t>г) Потребности в финансовых средствах на весь период реализации инвестиционных программ, тыс.руб., в том числе по годам</t>
  </si>
  <si>
    <t>Форма 4.2.</t>
  </si>
  <si>
    <t>Информация о потребности в финансовых средствах, необходимых для реализации инвестиционной программы</t>
  </si>
  <si>
    <t>год реализации  инвестиционной программы</t>
  </si>
  <si>
    <t>мероприятие, предусмотренные инвестиционной программой</t>
  </si>
  <si>
    <t>источник финансирования</t>
  </si>
  <si>
    <t>Форма 4.3.</t>
  </si>
  <si>
    <t>Показатели эффективности реализации инвестиционной программы</t>
  </si>
  <si>
    <r>
      <t>Наименование показателей</t>
    </r>
    <r>
      <rPr>
        <b/>
        <vertAlign val="superscript"/>
        <sz val="9"/>
        <rFont val="Times New Roman"/>
        <family val="1"/>
      </rPr>
      <t>2</t>
    </r>
  </si>
  <si>
    <t xml:space="preserve">             -оборудование системы очистки воды</t>
  </si>
  <si>
    <t>Удельное водопотребление (куб.м/чел.)</t>
  </si>
  <si>
    <t>Расход электороэнергии на выработку 1 куб.м. воды кВт*ч/куб.м.</t>
  </si>
  <si>
    <t>Количество аварий на 1 км  сетей холодного водоснабжения, ед.</t>
  </si>
  <si>
    <t>Форма 4.4.</t>
  </si>
  <si>
    <t>Использование инвестиционных средств за отчетный год</t>
  </si>
  <si>
    <t>Форма 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</si>
  <si>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Выполнение мероприятий по модернизации, реконструкции и строительству объектов систем водоснабжения с целью обеспечения населения г. Смоленска доброкачественной водой</t>
  </si>
  <si>
    <t>—</t>
  </si>
  <si>
    <t xml:space="preserve">Производственно-технический отдел, договорной отдел, планово-экономический отдел </t>
  </si>
  <si>
    <t>21-41-24, 21-41-36, 21-42-74</t>
  </si>
  <si>
    <t>214000, г. Смоленск, ул.Соболева, 5</t>
  </si>
  <si>
    <t>gwk@sci.smolensk.ru</t>
  </si>
  <si>
    <t>WWW.vodokanal67.ru</t>
  </si>
  <si>
    <t>Поставка холодной воды, оказание услуг в сфере холодного водоснабжения</t>
  </si>
  <si>
    <t>Инвестиционная программа по развитию систем водоснабжения и водоотведения города Смоленска на 2011-2013 г.г.</t>
  </si>
  <si>
    <t>2011-2013 г.г.</t>
  </si>
  <si>
    <t>Средства бюджета города</t>
  </si>
  <si>
    <t>проектирование</t>
  </si>
  <si>
    <t>Водоснабжение</t>
  </si>
  <si>
    <t>строительство</t>
  </si>
  <si>
    <t>ИТОГО по водоснабжению:</t>
  </si>
  <si>
    <t>Отчётные данные с начала реализации проекта</t>
  </si>
  <si>
    <t>потребность в финансовых средствах на 2012 г., тыс. руб.</t>
  </si>
  <si>
    <t>Значения показателей на предыдущий отчетный период 2012 год</t>
  </si>
  <si>
    <t>Утверждено на 2012 год</t>
  </si>
  <si>
    <t>В течение 2012 года</t>
  </si>
  <si>
    <t>1. Проектирование и строительство станции водоподготовки на атрезианской скважине №15 по ул. Лавочкина</t>
  </si>
  <si>
    <t>Собственные средства</t>
  </si>
  <si>
    <t>2. Реконструкция объектов  базы СМУП "Горводоканал"  по ул.Соболева, 5</t>
  </si>
  <si>
    <t>инженерно-строительные изыскания</t>
  </si>
  <si>
    <t>4. Строительство водовода по ул.Перекопной до насосной станции III -го подъёма по ул.Исаковского</t>
  </si>
  <si>
    <t>2012 г.</t>
  </si>
  <si>
    <t>Областной бюджет</t>
  </si>
  <si>
    <t>5. Поектирование сооружений повторного использования промывных вод на Верхне-Ясенном водозаборе</t>
  </si>
  <si>
    <t>6. Поектирование и строительство артезианских скважин в составе Бабье-Горского водозабора 2 шт.</t>
  </si>
  <si>
    <t>7. Проектирование и строительство артезианских скважинв составе Пасовского водозабора 5 шт.</t>
  </si>
  <si>
    <t xml:space="preserve">8. Строительство станции обезжелезивания на Пасовском водозаборе </t>
  </si>
  <si>
    <t>9. Проектирование и строительство новых магистральных и внутриквартальных сетей сетей для новых кварталов застройки</t>
  </si>
  <si>
    <t xml:space="preserve">проектирование </t>
  </si>
  <si>
    <t>Привлечённые источники</t>
  </si>
  <si>
    <t>Освоено инвестиций с начала реализации проекта</t>
  </si>
  <si>
    <t>(тыс.руб.)</t>
  </si>
  <si>
    <t>Привлечённые средства</t>
  </si>
  <si>
    <t>3. Обустройство первого пояса зоны санитарной охраны артезианских скважин Верхне-Ясенного в/з</t>
  </si>
  <si>
    <t>Всего по водоснабжению</t>
  </si>
  <si>
    <t>7. Проектирование и строительство артезианских скважин в составе Пасовского водозабора 5 шт.</t>
  </si>
  <si>
    <t xml:space="preserve">   Численность населения, получающего услуги данной организации (чел.)</t>
  </si>
  <si>
    <t>Форма 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2012 год</t>
  </si>
  <si>
    <t>Значения показателей на текущий отчетный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</si>
</sst>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#,##0.0"/>
  </numFmts>
  <fonts count="34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name val="Arial Cyr"/>
      <family val="0"/>
    </font>
    <font>
      <u val="single"/>
      <sz val="11"/>
      <color indexed="12"/>
      <name val="Calibri"/>
      <family val="2"/>
    </font>
    <font>
      <sz val="11"/>
      <color indexed="8"/>
      <name val="Arial Cyr"/>
      <family val="0"/>
    </font>
    <font>
      <sz val="11"/>
      <color indexed="53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11" borderId="10" xfId="0" applyFont="1" applyFill="1" applyBorder="1" applyAlignment="1">
      <alignment/>
    </xf>
    <xf numFmtId="0" fontId="4" fillId="23" borderId="10" xfId="0" applyFont="1" applyFill="1" applyBorder="1" applyAlignment="1">
      <alignment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 indent="3"/>
    </xf>
    <xf numFmtId="0" fontId="4" fillId="2" borderId="10" xfId="0" applyFont="1" applyFill="1" applyBorder="1" applyAlignment="1">
      <alignment horizontal="left" vertical="top" wrapText="1" indent="6"/>
    </xf>
    <xf numFmtId="0" fontId="4" fillId="2" borderId="10" xfId="0" applyFont="1" applyFill="1" applyBorder="1" applyAlignment="1">
      <alignment horizontal="left" vertical="top" wrapText="1" indent="7"/>
    </xf>
    <xf numFmtId="0" fontId="4" fillId="2" borderId="10" xfId="0" applyFont="1" applyFill="1" applyBorder="1" applyAlignment="1">
      <alignment horizontal="left" vertical="top" wrapText="1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vertical="top" wrapText="1" indent="2"/>
    </xf>
    <xf numFmtId="0" fontId="4" fillId="2" borderId="11" xfId="0" applyFont="1" applyFill="1" applyBorder="1" applyAlignment="1">
      <alignment horizontal="left" vertical="top" wrapText="1" indent="6"/>
    </xf>
    <xf numFmtId="0" fontId="4" fillId="2" borderId="10" xfId="0" applyFont="1" applyFill="1" applyBorder="1" applyAlignment="1">
      <alignment horizontal="left" vertical="top" indent="2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5" fillId="2" borderId="12" xfId="53" applyFont="1" applyFill="1" applyBorder="1" applyAlignment="1" applyProtection="1">
      <alignment horizontal="left" wrapText="1"/>
      <protection/>
    </xf>
    <xf numFmtId="0" fontId="5" fillId="2" borderId="13" xfId="53" applyFont="1" applyFill="1" applyBorder="1" applyAlignment="1" applyProtection="1">
      <alignment horizontal="left" wrapText="1"/>
      <protection/>
    </xf>
    <xf numFmtId="0" fontId="5" fillId="2" borderId="13" xfId="53" applyFont="1" applyFill="1" applyBorder="1" applyAlignment="1" applyProtection="1">
      <alignment wrapText="1"/>
      <protection/>
    </xf>
    <xf numFmtId="0" fontId="7" fillId="2" borderId="13" xfId="54" applyFont="1" applyFill="1" applyBorder="1" applyAlignment="1" applyProtection="1">
      <alignment horizontal="left" wrapText="1"/>
      <protection/>
    </xf>
    <xf numFmtId="0" fontId="8" fillId="2" borderId="14" xfId="53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10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3" fillId="21" borderId="15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left" vertical="center" wrapText="1"/>
    </xf>
    <xf numFmtId="0" fontId="4" fillId="21" borderId="10" xfId="0" applyFont="1" applyFill="1" applyBorder="1" applyAlignment="1">
      <alignment wrapText="1"/>
    </xf>
    <xf numFmtId="0" fontId="4" fillId="21" borderId="10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/>
    </xf>
    <xf numFmtId="4" fontId="4" fillId="0" borderId="18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7" fillId="2" borderId="10" xfId="53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8" fillId="23" borderId="10" xfId="0" applyFont="1" applyFill="1" applyBorder="1" applyAlignment="1">
      <alignment horizontal="center" vertical="center"/>
    </xf>
    <xf numFmtId="2" fontId="4" fillId="23" borderId="10" xfId="0" applyNumberFormat="1" applyFont="1" applyFill="1" applyBorder="1" applyAlignment="1">
      <alignment/>
    </xf>
    <xf numFmtId="2" fontId="29" fillId="23" borderId="10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/>
    </xf>
    <xf numFmtId="4" fontId="30" fillId="24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4" fontId="4" fillId="0" borderId="20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vertical="center" wrapText="1"/>
    </xf>
    <xf numFmtId="0" fontId="4" fillId="23" borderId="10" xfId="0" applyFont="1" applyFill="1" applyBorder="1" applyAlignment="1">
      <alignment horizontal="center"/>
    </xf>
    <xf numFmtId="0" fontId="28" fillId="23" borderId="10" xfId="0" applyFont="1" applyFill="1" applyBorder="1" applyAlignment="1">
      <alignment horizontal="center"/>
    </xf>
    <xf numFmtId="2" fontId="26" fillId="22" borderId="21" xfId="53" applyNumberFormat="1" applyFont="1" applyFill="1" applyBorder="1" applyAlignment="1" applyProtection="1">
      <alignment horizontal="center"/>
      <protection/>
    </xf>
    <xf numFmtId="2" fontId="7" fillId="22" borderId="22" xfId="53" applyNumberFormat="1" applyFont="1" applyFill="1" applyBorder="1" applyAlignment="1" applyProtection="1">
      <alignment horizontal="center"/>
      <protection/>
    </xf>
    <xf numFmtId="2" fontId="26" fillId="22" borderId="23" xfId="53" applyNumberFormat="1" applyFont="1" applyFill="1" applyBorder="1" applyAlignment="1" applyProtection="1">
      <alignment horizontal="center"/>
      <protection/>
    </xf>
    <xf numFmtId="2" fontId="26" fillId="22" borderId="24" xfId="53" applyNumberFormat="1" applyFont="1" applyFill="1" applyBorder="1" applyAlignment="1" applyProtection="1">
      <alignment horizontal="center"/>
      <protection/>
    </xf>
    <xf numFmtId="0" fontId="4" fillId="22" borderId="25" xfId="0" applyFont="1" applyFill="1" applyBorder="1" applyAlignment="1">
      <alignment horizontal="center"/>
    </xf>
    <xf numFmtId="4" fontId="7" fillId="22" borderId="24" xfId="53" applyNumberFormat="1" applyFont="1" applyFill="1" applyBorder="1" applyAlignment="1" applyProtection="1">
      <alignment horizontal="center" wrapText="1"/>
      <protection locked="0"/>
    </xf>
    <xf numFmtId="4" fontId="7" fillId="22" borderId="10" xfId="53" applyNumberFormat="1" applyFont="1" applyFill="1" applyBorder="1" applyAlignment="1" applyProtection="1">
      <alignment horizontal="center" wrapText="1"/>
      <protection locked="0"/>
    </xf>
    <xf numFmtId="2" fontId="7" fillId="22" borderId="24" xfId="53" applyNumberFormat="1" applyFont="1" applyFill="1" applyBorder="1" applyAlignment="1" applyProtection="1">
      <alignment horizontal="center" wrapText="1"/>
      <protection locked="0"/>
    </xf>
    <xf numFmtId="2" fontId="7" fillId="22" borderId="10" xfId="53" applyNumberFormat="1" applyFont="1" applyFill="1" applyBorder="1" applyAlignment="1" applyProtection="1">
      <alignment horizontal="center" wrapText="1"/>
      <protection/>
    </xf>
    <xf numFmtId="2" fontId="7" fillId="22" borderId="10" xfId="53" applyNumberFormat="1" applyFont="1" applyFill="1" applyBorder="1" applyAlignment="1" applyProtection="1">
      <alignment horizontal="center" wrapText="1"/>
      <protection locked="0"/>
    </xf>
    <xf numFmtId="165" fontId="7" fillId="22" borderId="26" xfId="53" applyNumberFormat="1" applyFont="1" applyFill="1" applyBorder="1" applyAlignment="1" applyProtection="1">
      <alignment horizontal="center" wrapText="1"/>
      <protection locked="0"/>
    </xf>
    <xf numFmtId="165" fontId="7" fillId="22" borderId="19" xfId="53" applyNumberFormat="1" applyFont="1" applyFill="1" applyBorder="1" applyAlignment="1" applyProtection="1">
      <alignment horizontal="center" wrapText="1"/>
      <protection locked="0"/>
    </xf>
    <xf numFmtId="3" fontId="7" fillId="22" borderId="24" xfId="53" applyNumberFormat="1" applyFont="1" applyFill="1" applyBorder="1" applyAlignment="1" applyProtection="1">
      <alignment horizontal="center" wrapText="1"/>
      <protection locked="0"/>
    </xf>
    <xf numFmtId="3" fontId="7" fillId="22" borderId="10" xfId="53" applyNumberFormat="1" applyFont="1" applyFill="1" applyBorder="1" applyAlignment="1" applyProtection="1">
      <alignment horizontal="center" wrapText="1"/>
      <protection locked="0"/>
    </xf>
    <xf numFmtId="166" fontId="7" fillId="22" borderId="24" xfId="53" applyNumberFormat="1" applyFont="1" applyFill="1" applyBorder="1" applyAlignment="1" applyProtection="1">
      <alignment horizontal="center" wrapText="1"/>
      <protection locked="0"/>
    </xf>
    <xf numFmtId="166" fontId="7" fillId="22" borderId="10" xfId="53" applyNumberFormat="1" applyFont="1" applyFill="1" applyBorder="1" applyAlignment="1" applyProtection="1">
      <alignment horizontal="center" wrapText="1"/>
      <protection locked="0"/>
    </xf>
    <xf numFmtId="3" fontId="7" fillId="22" borderId="27" xfId="53" applyNumberFormat="1" applyFont="1" applyFill="1" applyBorder="1" applyAlignment="1" applyProtection="1">
      <alignment horizontal="center" wrapText="1"/>
      <protection locked="0"/>
    </xf>
    <xf numFmtId="4" fontId="7" fillId="22" borderId="28" xfId="53" applyNumberFormat="1" applyFont="1" applyFill="1" applyBorder="1" applyAlignment="1" applyProtection="1">
      <alignment horizontal="center" wrapText="1"/>
      <protection locked="0"/>
    </xf>
    <xf numFmtId="0" fontId="4" fillId="22" borderId="2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30" fillId="24" borderId="20" xfId="0" applyFont="1" applyFill="1" applyBorder="1" applyAlignment="1">
      <alignment/>
    </xf>
    <xf numFmtId="0" fontId="30" fillId="0" borderId="0" xfId="0" applyFont="1" applyAlignment="1">
      <alignment/>
    </xf>
    <xf numFmtId="164" fontId="4" fillId="5" borderId="30" xfId="0" applyNumberFormat="1" applyFont="1" applyFill="1" applyBorder="1" applyAlignment="1">
      <alignment horizontal="center"/>
    </xf>
    <xf numFmtId="164" fontId="4" fillId="22" borderId="16" xfId="0" applyNumberFormat="1" applyFont="1" applyFill="1" applyBorder="1" applyAlignment="1">
      <alignment horizontal="center" vertical="center" wrapText="1"/>
    </xf>
    <xf numFmtId="164" fontId="4" fillId="22" borderId="18" xfId="0" applyNumberFormat="1" applyFont="1" applyFill="1" applyBorder="1" applyAlignment="1">
      <alignment horizontal="center" vertical="center"/>
    </xf>
    <xf numFmtId="164" fontId="4" fillId="22" borderId="16" xfId="0" applyNumberFormat="1" applyFont="1" applyFill="1" applyBorder="1" applyAlignment="1">
      <alignment horizontal="center" vertical="center"/>
    </xf>
    <xf numFmtId="164" fontId="4" fillId="22" borderId="10" xfId="0" applyNumberFormat="1" applyFont="1" applyFill="1" applyBorder="1" applyAlignment="1">
      <alignment horizontal="center" vertical="center"/>
    </xf>
    <xf numFmtId="164" fontId="4" fillId="22" borderId="19" xfId="0" applyNumberFormat="1" applyFont="1" applyFill="1" applyBorder="1" applyAlignment="1">
      <alignment horizontal="center" vertical="center"/>
    </xf>
    <xf numFmtId="0" fontId="4" fillId="5" borderId="31" xfId="0" applyFont="1" applyFill="1" applyBorder="1" applyAlignment="1">
      <alignment/>
    </xf>
    <xf numFmtId="0" fontId="4" fillId="5" borderId="32" xfId="0" applyFont="1" applyFill="1" applyBorder="1" applyAlignment="1">
      <alignment/>
    </xf>
    <xf numFmtId="164" fontId="4" fillId="22" borderId="10" xfId="0" applyNumberFormat="1" applyFont="1" applyFill="1" applyBorder="1" applyAlignment="1">
      <alignment/>
    </xf>
    <xf numFmtId="4" fontId="4" fillId="22" borderId="10" xfId="0" applyNumberFormat="1" applyFont="1" applyFill="1" applyBorder="1" applyAlignment="1">
      <alignment wrapText="1"/>
    </xf>
    <xf numFmtId="4" fontId="4" fillId="22" borderId="11" xfId="0" applyNumberFormat="1" applyFont="1" applyFill="1" applyBorder="1" applyAlignment="1">
      <alignment wrapText="1"/>
    </xf>
    <xf numFmtId="164" fontId="32" fillId="22" borderId="10" xfId="0" applyNumberFormat="1" applyFont="1" applyFill="1" applyBorder="1" applyAlignment="1">
      <alignment/>
    </xf>
    <xf numFmtId="4" fontId="32" fillId="22" borderId="10" xfId="0" applyNumberFormat="1" applyFont="1" applyFill="1" applyBorder="1" applyAlignment="1">
      <alignment wrapText="1"/>
    </xf>
    <xf numFmtId="164" fontId="33" fillId="22" borderId="10" xfId="0" applyNumberFormat="1" applyFont="1" applyFill="1" applyBorder="1" applyAlignment="1">
      <alignment/>
    </xf>
    <xf numFmtId="164" fontId="4" fillId="5" borderId="31" xfId="0" applyNumberFormat="1" applyFont="1" applyFill="1" applyBorder="1" applyAlignment="1">
      <alignment/>
    </xf>
    <xf numFmtId="164" fontId="4" fillId="22" borderId="10" xfId="0" applyNumberFormat="1" applyFont="1" applyFill="1" applyBorder="1" applyAlignment="1">
      <alignment wrapText="1"/>
    </xf>
    <xf numFmtId="4" fontId="4" fillId="23" borderId="10" xfId="0" applyNumberFormat="1" applyFont="1" applyFill="1" applyBorder="1" applyAlignment="1">
      <alignment/>
    </xf>
    <xf numFmtId="4" fontId="31" fillId="23" borderId="10" xfId="0" applyNumberFormat="1" applyFont="1" applyFill="1" applyBorder="1" applyAlignment="1">
      <alignment/>
    </xf>
    <xf numFmtId="4" fontId="28" fillId="23" borderId="10" xfId="0" applyNumberFormat="1" applyFont="1" applyFill="1" applyBorder="1" applyAlignment="1">
      <alignment horizontal="center" vertical="center"/>
    </xf>
    <xf numFmtId="4" fontId="4" fillId="23" borderId="10" xfId="0" applyNumberFormat="1" applyFont="1" applyFill="1" applyBorder="1" applyAlignment="1">
      <alignment/>
    </xf>
    <xf numFmtId="4" fontId="33" fillId="23" borderId="10" xfId="0" applyNumberFormat="1" applyFont="1" applyFill="1" applyBorder="1" applyAlignment="1">
      <alignment/>
    </xf>
    <xf numFmtId="2" fontId="4" fillId="23" borderId="10" xfId="0" applyNumberFormat="1" applyFont="1" applyFill="1" applyBorder="1" applyAlignment="1">
      <alignment/>
    </xf>
    <xf numFmtId="4" fontId="30" fillId="23" borderId="10" xfId="0" applyNumberFormat="1" applyFont="1" applyFill="1" applyBorder="1" applyAlignment="1">
      <alignment/>
    </xf>
    <xf numFmtId="2" fontId="30" fillId="23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4" fillId="21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3" borderId="33" xfId="0" applyFont="1" applyFill="1" applyBorder="1" applyAlignment="1">
      <alignment horizontal="center" vertical="center" wrapText="1"/>
    </xf>
    <xf numFmtId="0" fontId="4" fillId="23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4" fillId="23" borderId="33" xfId="0" applyNumberFormat="1" applyFont="1" applyFill="1" applyBorder="1" applyAlignment="1">
      <alignment horizontal="center" vertical="center" wrapText="1"/>
    </xf>
    <xf numFmtId="0" fontId="4" fillId="23" borderId="35" xfId="0" applyFont="1" applyFill="1" applyBorder="1" applyAlignment="1">
      <alignment horizontal="center" vertical="center" wrapText="1"/>
    </xf>
    <xf numFmtId="0" fontId="4" fillId="21" borderId="15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10" borderId="36" xfId="53" applyFont="1" applyFill="1" applyBorder="1" applyAlignment="1" applyProtection="1">
      <alignment horizontal="center" vertical="center" wrapText="1"/>
      <protection/>
    </xf>
    <xf numFmtId="0" fontId="5" fillId="10" borderId="37" xfId="53" applyFont="1" applyFill="1" applyBorder="1" applyAlignment="1" applyProtection="1">
      <alignment horizontal="center" vertical="center" wrapText="1"/>
      <protection/>
    </xf>
    <xf numFmtId="0" fontId="5" fillId="10" borderId="38" xfId="53" applyFont="1" applyFill="1" applyBorder="1" applyAlignment="1" applyProtection="1">
      <alignment horizontal="center" vertical="center" wrapText="1"/>
      <protection/>
    </xf>
    <xf numFmtId="0" fontId="5" fillId="10" borderId="39" xfId="53" applyFont="1" applyFill="1" applyBorder="1" applyAlignment="1" applyProtection="1">
      <alignment horizontal="center" vertical="center" wrapText="1"/>
      <protection/>
    </xf>
    <xf numFmtId="0" fontId="5" fillId="10" borderId="40" xfId="53" applyFont="1" applyFill="1" applyBorder="1" applyAlignment="1" applyProtection="1">
      <alignment horizontal="center" vertical="center" wrapText="1"/>
      <protection/>
    </xf>
    <xf numFmtId="0" fontId="5" fillId="6" borderId="41" xfId="53" applyFont="1" applyFill="1" applyBorder="1" applyAlignment="1" applyProtection="1">
      <alignment horizontal="center" vertical="center" wrapText="1"/>
      <protection/>
    </xf>
    <xf numFmtId="0" fontId="5" fillId="6" borderId="42" xfId="53" applyFont="1" applyFill="1" applyBorder="1" applyAlignment="1" applyProtection="1">
      <alignment horizontal="center" vertical="center" wrapText="1"/>
      <protection/>
    </xf>
    <xf numFmtId="0" fontId="5" fillId="6" borderId="39" xfId="53" applyFont="1" applyFill="1" applyBorder="1" applyAlignment="1" applyProtection="1">
      <alignment horizontal="center" vertical="center" wrapText="1"/>
      <protection/>
    </xf>
    <xf numFmtId="0" fontId="4" fillId="10" borderId="10" xfId="0" applyFont="1" applyFill="1" applyBorder="1" applyAlignment="1">
      <alignment horizontal="center"/>
    </xf>
    <xf numFmtId="0" fontId="4" fillId="22" borderId="43" xfId="0" applyFont="1" applyFill="1" applyBorder="1" applyAlignment="1">
      <alignment horizontal="center" vertical="center" wrapText="1"/>
    </xf>
    <xf numFmtId="0" fontId="4" fillId="22" borderId="44" xfId="0" applyFont="1" applyFill="1" applyBorder="1" applyAlignment="1">
      <alignment horizontal="center" vertical="center" wrapText="1"/>
    </xf>
    <xf numFmtId="0" fontId="4" fillId="22" borderId="45" xfId="0" applyFont="1" applyFill="1" applyBorder="1" applyAlignment="1">
      <alignment horizontal="center" vertical="center" wrapText="1"/>
    </xf>
    <xf numFmtId="0" fontId="4" fillId="22" borderId="46" xfId="0" applyFont="1" applyFill="1" applyBorder="1" applyAlignment="1">
      <alignment horizontal="center" vertical="center" wrapText="1"/>
    </xf>
    <xf numFmtId="0" fontId="4" fillId="22" borderId="47" xfId="0" applyFont="1" applyFill="1" applyBorder="1" applyAlignment="1">
      <alignment horizontal="center" vertical="center" wrapText="1"/>
    </xf>
    <xf numFmtId="0" fontId="4" fillId="22" borderId="48" xfId="0" applyFont="1" applyFill="1" applyBorder="1" applyAlignment="1">
      <alignment horizontal="center" vertical="center" wrapText="1"/>
    </xf>
    <xf numFmtId="2" fontId="4" fillId="22" borderId="33" xfId="0" applyNumberFormat="1" applyFont="1" applyFill="1" applyBorder="1" applyAlignment="1">
      <alignment horizontal="center" vertical="center" wrapText="1"/>
    </xf>
    <xf numFmtId="2" fontId="4" fillId="22" borderId="34" xfId="0" applyNumberFormat="1" applyFont="1" applyFill="1" applyBorder="1" applyAlignment="1">
      <alignment horizontal="center" vertical="center" wrapText="1"/>
    </xf>
    <xf numFmtId="0" fontId="4" fillId="22" borderId="43" xfId="0" applyFont="1" applyFill="1" applyBorder="1" applyAlignment="1">
      <alignment horizontal="center" vertical="center" wrapText="1"/>
    </xf>
    <xf numFmtId="0" fontId="4" fillId="22" borderId="44" xfId="0" applyFont="1" applyFill="1" applyBorder="1" applyAlignment="1">
      <alignment horizontal="center" vertical="center" wrapText="1"/>
    </xf>
    <xf numFmtId="0" fontId="4" fillId="22" borderId="45" xfId="0" applyFont="1" applyFill="1" applyBorder="1" applyAlignment="1">
      <alignment horizontal="center" vertical="center" wrapText="1"/>
    </xf>
    <xf numFmtId="0" fontId="4" fillId="22" borderId="46" xfId="0" applyFont="1" applyFill="1" applyBorder="1" applyAlignment="1">
      <alignment horizontal="center" vertical="center" wrapText="1"/>
    </xf>
    <xf numFmtId="0" fontId="4" fillId="22" borderId="47" xfId="0" applyFont="1" applyFill="1" applyBorder="1" applyAlignment="1">
      <alignment horizontal="center" vertical="center" wrapText="1"/>
    </xf>
    <xf numFmtId="0" fontId="4" fillId="22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10" borderId="10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23" borderId="10" xfId="42" applyFill="1" applyBorder="1" applyAlignment="1">
      <alignment horizontal="center" wrapText="1"/>
    </xf>
    <xf numFmtId="0" fontId="0" fillId="23" borderId="10" xfId="0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wk@sci.smolensk.ru" TargetMode="External" /><Relationship Id="rId2" Type="http://schemas.openxmlformats.org/officeDocument/2006/relationships/hyperlink" Target="http://www.vodokanal67.ru/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50"/>
  <sheetViews>
    <sheetView tabSelected="1" zoomScalePageLayoutView="0" workbookViewId="0" topLeftCell="A1">
      <selection activeCell="A50" sqref="A50:C50"/>
    </sheetView>
  </sheetViews>
  <sheetFormatPr defaultColWidth="9.140625" defaultRowHeight="15"/>
  <cols>
    <col min="1" max="1" width="47.00390625" style="2" customWidth="1"/>
    <col min="2" max="2" width="22.140625" style="1" customWidth="1"/>
    <col min="3" max="3" width="21.00390625" style="1" customWidth="1"/>
    <col min="4" max="16384" width="9.140625" style="1" customWidth="1"/>
  </cols>
  <sheetData>
    <row r="1" spans="1:3" ht="43.5" customHeight="1">
      <c r="A1" s="112" t="s">
        <v>75</v>
      </c>
      <c r="B1" s="112"/>
      <c r="C1" s="112"/>
    </row>
    <row r="2" spans="1:3" ht="15">
      <c r="A2" s="1"/>
      <c r="B2" s="3"/>
      <c r="C2" s="3"/>
    </row>
    <row r="3" spans="1:2" ht="15">
      <c r="A3" s="8" t="s">
        <v>76</v>
      </c>
      <c r="B3" s="4">
        <v>2012</v>
      </c>
    </row>
    <row r="4" spans="1:2" ht="15">
      <c r="A4" s="8" t="s">
        <v>23</v>
      </c>
      <c r="B4" s="4">
        <v>2012</v>
      </c>
    </row>
    <row r="5" ht="15">
      <c r="A5" s="1"/>
    </row>
    <row r="6" ht="15">
      <c r="A6" s="1"/>
    </row>
    <row r="7" spans="1:3" ht="85.5">
      <c r="A7" s="9" t="s">
        <v>1</v>
      </c>
      <c r="B7" s="9" t="s">
        <v>78</v>
      </c>
      <c r="C7" s="9" t="s">
        <v>77</v>
      </c>
    </row>
    <row r="8" spans="1:3" ht="60">
      <c r="A8" s="6" t="s">
        <v>50</v>
      </c>
      <c r="B8" s="113" t="s">
        <v>109</v>
      </c>
      <c r="C8" s="114"/>
    </row>
    <row r="9" spans="1:3" ht="21" customHeight="1">
      <c r="A9" s="6" t="s">
        <v>51</v>
      </c>
      <c r="B9" s="102">
        <v>401964.86</v>
      </c>
      <c r="C9" s="105">
        <v>363555.3</v>
      </c>
    </row>
    <row r="10" spans="1:3" ht="30">
      <c r="A10" s="6" t="s">
        <v>52</v>
      </c>
      <c r="B10" s="102">
        <f>B11+B12+B15+B16+B17+B18+B20+B22+B23</f>
        <v>390061.11</v>
      </c>
      <c r="C10" s="105">
        <f>C11+C12+C15+C16+C17+C18+C20+C22+C23</f>
        <v>356104.5</v>
      </c>
    </row>
    <row r="11" spans="1:3" ht="48.75" customHeight="1">
      <c r="A11" s="10" t="s">
        <v>24</v>
      </c>
      <c r="B11" s="102">
        <v>1523.78</v>
      </c>
      <c r="C11" s="105">
        <v>1122</v>
      </c>
    </row>
    <row r="12" spans="1:3" ht="60">
      <c r="A12" s="10" t="s">
        <v>25</v>
      </c>
      <c r="B12" s="102">
        <v>160699.93</v>
      </c>
      <c r="C12" s="105">
        <v>143215.5</v>
      </c>
    </row>
    <row r="13" spans="1:3" ht="15">
      <c r="A13" s="11" t="s">
        <v>26</v>
      </c>
      <c r="B13" s="102"/>
      <c r="C13" s="105"/>
    </row>
    <row r="14" spans="1:3" ht="15">
      <c r="A14" s="11" t="s">
        <v>27</v>
      </c>
      <c r="B14" s="102">
        <v>40377.68</v>
      </c>
      <c r="C14" s="105"/>
    </row>
    <row r="15" spans="1:3" ht="30">
      <c r="A15" s="10" t="s">
        <v>28</v>
      </c>
      <c r="B15" s="102">
        <v>338.6</v>
      </c>
      <c r="C15" s="105">
        <v>237.8</v>
      </c>
    </row>
    <row r="16" spans="1:3" ht="45">
      <c r="A16" s="10" t="s">
        <v>29</v>
      </c>
      <c r="B16" s="102">
        <v>53493.35</v>
      </c>
      <c r="C16" s="105">
        <f>37253.6+11218</f>
        <v>48471.6</v>
      </c>
    </row>
    <row r="17" spans="1:3" ht="60">
      <c r="A17" s="10" t="s">
        <v>30</v>
      </c>
      <c r="B17" s="102">
        <v>15399.9</v>
      </c>
      <c r="C17" s="105">
        <v>14056.5</v>
      </c>
    </row>
    <row r="18" spans="1:3" ht="30">
      <c r="A18" s="10" t="s">
        <v>31</v>
      </c>
      <c r="B18" s="102">
        <v>91774.05</v>
      </c>
      <c r="C18" s="105">
        <f>85940.6+11566.4</f>
        <v>97507</v>
      </c>
    </row>
    <row r="19" spans="1:3" ht="30">
      <c r="A19" s="12" t="s">
        <v>32</v>
      </c>
      <c r="B19" s="103"/>
      <c r="C19" s="106"/>
    </row>
    <row r="20" spans="1:3" ht="30">
      <c r="A20" s="10" t="s">
        <v>33</v>
      </c>
      <c r="B20" s="102">
        <v>24127.22</v>
      </c>
      <c r="C20" s="105">
        <v>25888.7</v>
      </c>
    </row>
    <row r="21" spans="1:3" ht="30">
      <c r="A21" s="12" t="s">
        <v>34</v>
      </c>
      <c r="B21" s="103"/>
      <c r="C21" s="106"/>
    </row>
    <row r="22" spans="1:3" ht="33" customHeight="1">
      <c r="A22" s="10" t="s">
        <v>35</v>
      </c>
      <c r="B22" s="102">
        <v>32975</v>
      </c>
      <c r="C22" s="105">
        <v>17017.8</v>
      </c>
    </row>
    <row r="23" spans="1:3" ht="17.25" customHeight="1">
      <c r="A23" s="10" t="s">
        <v>79</v>
      </c>
      <c r="B23" s="102">
        <v>9729.28</v>
      </c>
      <c r="C23" s="105">
        <v>8587.6</v>
      </c>
    </row>
    <row r="24" spans="1:3" ht="30">
      <c r="A24" s="6" t="s">
        <v>53</v>
      </c>
      <c r="B24" s="102">
        <f>B9-B10</f>
        <v>11903.75</v>
      </c>
      <c r="C24" s="108">
        <f>C9-C10</f>
        <v>7450.799999999988</v>
      </c>
    </row>
    <row r="25" spans="1:3" ht="30">
      <c r="A25" s="6" t="s">
        <v>54</v>
      </c>
      <c r="B25" s="102"/>
      <c r="C25" s="47"/>
    </row>
    <row r="26" spans="1:3" ht="90">
      <c r="A26" s="10" t="s">
        <v>22</v>
      </c>
      <c r="B26" s="102"/>
      <c r="C26" s="107"/>
    </row>
    <row r="27" spans="1:3" ht="30">
      <c r="A27" s="6" t="s">
        <v>55</v>
      </c>
      <c r="B27" s="102"/>
      <c r="C27" s="107"/>
    </row>
    <row r="28" spans="1:3" ht="30">
      <c r="A28" s="13" t="s">
        <v>2</v>
      </c>
      <c r="B28" s="102"/>
      <c r="C28" s="107"/>
    </row>
    <row r="29" spans="1:3" ht="45">
      <c r="A29" s="6" t="s">
        <v>80</v>
      </c>
      <c r="B29" s="102"/>
      <c r="C29" s="107"/>
    </row>
    <row r="30" spans="1:3" ht="15">
      <c r="A30" s="6" t="s">
        <v>56</v>
      </c>
      <c r="B30" s="102">
        <v>39535</v>
      </c>
      <c r="C30" s="102">
        <v>37430.1</v>
      </c>
    </row>
    <row r="31" spans="1:3" ht="15">
      <c r="A31" s="6" t="s">
        <v>57</v>
      </c>
      <c r="B31" s="102">
        <v>176.2</v>
      </c>
      <c r="C31" s="46">
        <v>125.9</v>
      </c>
    </row>
    <row r="32" spans="1:3" ht="30">
      <c r="A32" s="6" t="s">
        <v>58</v>
      </c>
      <c r="B32" s="102">
        <v>12081.5</v>
      </c>
      <c r="C32" s="46"/>
    </row>
    <row r="33" spans="1:3" ht="19.5" customHeight="1">
      <c r="A33" s="6" t="s">
        <v>59</v>
      </c>
      <c r="B33" s="102">
        <v>29690</v>
      </c>
      <c r="C33" s="102">
        <v>26869.7</v>
      </c>
    </row>
    <row r="34" spans="1:3" ht="15">
      <c r="A34" s="10" t="s">
        <v>3</v>
      </c>
      <c r="B34" s="102"/>
      <c r="C34" s="46"/>
    </row>
    <row r="35" spans="1:3" ht="30">
      <c r="A35" s="10" t="s">
        <v>4</v>
      </c>
      <c r="B35" s="102"/>
      <c r="C35" s="46"/>
    </row>
    <row r="36" spans="1:3" ht="15">
      <c r="A36" s="6" t="s">
        <v>60</v>
      </c>
      <c r="B36" s="102">
        <v>23</v>
      </c>
      <c r="C36" s="46">
        <v>26.48</v>
      </c>
    </row>
    <row r="37" spans="1:3" ht="30">
      <c r="A37" s="6" t="s">
        <v>61</v>
      </c>
      <c r="B37" s="102">
        <v>466.15</v>
      </c>
      <c r="C37" s="109">
        <v>466.15</v>
      </c>
    </row>
    <row r="38" spans="1:3" ht="15">
      <c r="A38" s="6" t="s">
        <v>62</v>
      </c>
      <c r="B38" s="102">
        <v>107</v>
      </c>
      <c r="C38" s="109">
        <v>107</v>
      </c>
    </row>
    <row r="39" spans="1:3" ht="30">
      <c r="A39" s="6" t="s">
        <v>63</v>
      </c>
      <c r="B39" s="102">
        <v>87</v>
      </c>
      <c r="C39" s="109">
        <v>87</v>
      </c>
    </row>
    <row r="40" spans="1:3" ht="30">
      <c r="A40" s="6" t="s">
        <v>64</v>
      </c>
      <c r="B40" s="102">
        <v>191</v>
      </c>
      <c r="C40" s="109">
        <v>192</v>
      </c>
    </row>
    <row r="41" spans="1:3" ht="30">
      <c r="A41" s="6" t="s">
        <v>65</v>
      </c>
      <c r="B41" s="102"/>
      <c r="C41" s="5"/>
    </row>
    <row r="42" spans="1:3" ht="30">
      <c r="A42" s="6" t="s">
        <v>66</v>
      </c>
      <c r="B42" s="102">
        <v>1.9</v>
      </c>
      <c r="C42" s="102">
        <v>1.98</v>
      </c>
    </row>
    <row r="43" spans="1:3" ht="45">
      <c r="A43" s="6" t="s">
        <v>67</v>
      </c>
      <c r="B43" s="104" t="s">
        <v>103</v>
      </c>
      <c r="C43" s="45" t="s">
        <v>103</v>
      </c>
    </row>
    <row r="50" spans="2:3" ht="15">
      <c r="B50" s="115"/>
      <c r="C50" s="115"/>
    </row>
  </sheetData>
  <sheetProtection/>
  <mergeCells count="3">
    <mergeCell ref="A1:C1"/>
    <mergeCell ref="B8:C8"/>
    <mergeCell ref="B50:C50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3">
      <selection activeCell="A26" sqref="A26:B26"/>
    </sheetView>
  </sheetViews>
  <sheetFormatPr defaultColWidth="9.140625" defaultRowHeight="15"/>
  <cols>
    <col min="1" max="1" width="46.8515625" style="2" customWidth="1"/>
    <col min="2" max="2" width="35.00390625" style="1" customWidth="1"/>
    <col min="3" max="16384" width="9.140625" style="1" customWidth="1"/>
  </cols>
  <sheetData>
    <row r="1" spans="1:2" ht="15">
      <c r="A1" s="112" t="s">
        <v>143</v>
      </c>
      <c r="B1" s="116"/>
    </row>
    <row r="2" spans="1:2" ht="56.25" customHeight="1">
      <c r="A2" s="116"/>
      <c r="B2" s="116"/>
    </row>
    <row r="4" spans="1:2" ht="15">
      <c r="A4" s="14" t="s">
        <v>5</v>
      </c>
      <c r="B4" s="15" t="s">
        <v>0</v>
      </c>
    </row>
    <row r="5" spans="1:2" ht="30">
      <c r="A5" s="6" t="s">
        <v>6</v>
      </c>
      <c r="B5" s="60"/>
    </row>
    <row r="6" spans="1:2" ht="30">
      <c r="A6" s="6" t="s">
        <v>7</v>
      </c>
      <c r="B6" s="61"/>
    </row>
    <row r="7" spans="1:2" ht="30">
      <c r="A7" s="6" t="s">
        <v>8</v>
      </c>
      <c r="B7" s="61"/>
    </row>
    <row r="8" spans="1:2" ht="30">
      <c r="A8" s="6" t="s">
        <v>16</v>
      </c>
      <c r="B8" s="60">
        <v>9100</v>
      </c>
    </row>
    <row r="9" spans="1:2" ht="15">
      <c r="A9" s="16" t="s">
        <v>9</v>
      </c>
      <c r="B9" s="60">
        <v>9100</v>
      </c>
    </row>
    <row r="10" spans="1:2" ht="15">
      <c r="A10" s="16" t="s">
        <v>10</v>
      </c>
      <c r="B10" s="60">
        <v>9100</v>
      </c>
    </row>
    <row r="11" spans="1:2" ht="15">
      <c r="A11" s="16" t="s">
        <v>11</v>
      </c>
      <c r="B11" s="60">
        <v>498</v>
      </c>
    </row>
    <row r="12" spans="1:2" ht="15">
      <c r="A12" s="11" t="s">
        <v>12</v>
      </c>
      <c r="B12" s="61"/>
    </row>
    <row r="13" spans="1:2" ht="15">
      <c r="A13" s="17" t="s">
        <v>13</v>
      </c>
      <c r="B13" s="60">
        <v>498</v>
      </c>
    </row>
    <row r="14" spans="1:2" ht="15">
      <c r="A14" s="18" t="s">
        <v>14</v>
      </c>
      <c r="B14" s="60">
        <v>9100</v>
      </c>
    </row>
    <row r="15" spans="1:2" ht="15">
      <c r="A15" s="18" t="s">
        <v>15</v>
      </c>
      <c r="B15" s="60">
        <v>9100</v>
      </c>
    </row>
    <row r="16" spans="1:2" ht="60">
      <c r="A16" s="7" t="s">
        <v>17</v>
      </c>
      <c r="B16" s="60">
        <v>629</v>
      </c>
    </row>
    <row r="17" spans="1:2" ht="15">
      <c r="A17" s="16" t="s">
        <v>9</v>
      </c>
      <c r="B17" s="60">
        <v>629</v>
      </c>
    </row>
    <row r="18" spans="1:2" ht="15">
      <c r="A18" s="16" t="s">
        <v>10</v>
      </c>
      <c r="B18" s="61" t="s">
        <v>103</v>
      </c>
    </row>
    <row r="19" spans="1:2" ht="15">
      <c r="A19" s="16" t="s">
        <v>12</v>
      </c>
      <c r="B19" s="61" t="s">
        <v>103</v>
      </c>
    </row>
    <row r="20" spans="1:2" ht="15">
      <c r="A20" s="16" t="s">
        <v>13</v>
      </c>
      <c r="B20" s="61" t="s">
        <v>103</v>
      </c>
    </row>
    <row r="21" spans="1:2" ht="15">
      <c r="A21" s="18" t="s">
        <v>14</v>
      </c>
      <c r="B21" s="61" t="s">
        <v>103</v>
      </c>
    </row>
    <row r="22" spans="1:2" ht="15">
      <c r="A22" s="18" t="s">
        <v>15</v>
      </c>
      <c r="B22" s="61" t="s">
        <v>103</v>
      </c>
    </row>
    <row r="26" spans="1:2" ht="15">
      <c r="A26" s="117"/>
      <c r="B26" s="117"/>
    </row>
  </sheetData>
  <sheetProtection/>
  <mergeCells count="2">
    <mergeCell ref="A1:B2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7">
      <selection activeCell="B7" sqref="B7"/>
    </sheetView>
  </sheetViews>
  <sheetFormatPr defaultColWidth="9.140625" defaultRowHeight="15"/>
  <cols>
    <col min="1" max="1" width="49.28125" style="1" customWidth="1"/>
    <col min="2" max="6" width="13.7109375" style="1" customWidth="1"/>
    <col min="7" max="16384" width="9.140625" style="1" customWidth="1"/>
  </cols>
  <sheetData>
    <row r="1" spans="1:6" ht="36.75" customHeight="1">
      <c r="A1" s="112" t="s">
        <v>81</v>
      </c>
      <c r="B1" s="112"/>
      <c r="C1" s="112"/>
      <c r="D1" s="112"/>
      <c r="E1" s="112"/>
      <c r="F1" s="112"/>
    </row>
    <row r="2" ht="15">
      <c r="F2" s="3" t="s">
        <v>82</v>
      </c>
    </row>
    <row r="3" spans="1:6" ht="30.75" customHeight="1">
      <c r="A3" s="19" t="s">
        <v>83</v>
      </c>
      <c r="B3" s="113" t="s">
        <v>110</v>
      </c>
      <c r="C3" s="119"/>
      <c r="D3" s="119"/>
      <c r="E3" s="119"/>
      <c r="F3" s="114"/>
    </row>
    <row r="4" spans="1:6" ht="45" customHeight="1">
      <c r="A4" s="19" t="s">
        <v>84</v>
      </c>
      <c r="B4" s="113" t="s">
        <v>102</v>
      </c>
      <c r="C4" s="119"/>
      <c r="D4" s="119"/>
      <c r="E4" s="119"/>
      <c r="F4" s="114"/>
    </row>
    <row r="5" spans="1:6" ht="42" customHeight="1">
      <c r="A5" s="20" t="s">
        <v>85</v>
      </c>
      <c r="B5" s="113" t="s">
        <v>111</v>
      </c>
      <c r="C5" s="119"/>
      <c r="D5" s="119"/>
      <c r="E5" s="119"/>
      <c r="F5" s="114"/>
    </row>
    <row r="6" spans="1:6" ht="46.5" customHeight="1">
      <c r="A6" s="20" t="s">
        <v>86</v>
      </c>
      <c r="B6" s="118">
        <v>346322.14</v>
      </c>
      <c r="C6" s="119"/>
      <c r="D6" s="119"/>
      <c r="E6" s="119"/>
      <c r="F6" s="114"/>
    </row>
    <row r="7" spans="1:6" ht="15">
      <c r="A7" s="21"/>
      <c r="B7" s="44"/>
      <c r="C7" s="44"/>
      <c r="D7" s="44"/>
      <c r="E7" s="44"/>
      <c r="F7" s="44"/>
    </row>
    <row r="8" spans="1:6" ht="15">
      <c r="A8" s="21"/>
      <c r="B8" s="44"/>
      <c r="C8" s="44"/>
      <c r="D8" s="44"/>
      <c r="E8" s="44"/>
      <c r="F8" s="44"/>
    </row>
  </sheetData>
  <sheetProtection/>
  <mergeCells count="5">
    <mergeCell ref="B6:F6"/>
    <mergeCell ref="A1:F1"/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9">
      <selection activeCell="B10" sqref="B10"/>
    </sheetView>
  </sheetViews>
  <sheetFormatPr defaultColWidth="9.140625" defaultRowHeight="15"/>
  <cols>
    <col min="1" max="1" width="16.28125" style="1" customWidth="1"/>
    <col min="2" max="2" width="45.7109375" style="1" customWidth="1"/>
    <col min="3" max="4" width="21.57421875" style="1" customWidth="1"/>
    <col min="5" max="16384" width="9.140625" style="1" customWidth="1"/>
  </cols>
  <sheetData>
    <row r="1" ht="15">
      <c r="D1" s="3" t="s">
        <v>87</v>
      </c>
    </row>
    <row r="2" spans="1:4" ht="29.25" customHeight="1">
      <c r="A2" s="110" t="s">
        <v>88</v>
      </c>
      <c r="B2" s="110"/>
      <c r="C2" s="110"/>
      <c r="D2" s="110"/>
    </row>
    <row r="4" spans="1:4" s="22" customFormat="1" ht="57">
      <c r="A4" s="9" t="s">
        <v>89</v>
      </c>
      <c r="B4" s="9" t="s">
        <v>90</v>
      </c>
      <c r="C4" s="9" t="s">
        <v>118</v>
      </c>
      <c r="D4" s="9" t="s">
        <v>91</v>
      </c>
    </row>
    <row r="5" spans="1:4" s="22" customFormat="1" ht="15">
      <c r="A5" s="49"/>
      <c r="B5" s="50" t="s">
        <v>114</v>
      </c>
      <c r="C5" s="51"/>
      <c r="D5" s="51"/>
    </row>
    <row r="6" spans="1:4" s="22" customFormat="1" ht="45">
      <c r="A6" s="35"/>
      <c r="B6" s="36" t="s">
        <v>122</v>
      </c>
      <c r="C6" s="39"/>
      <c r="D6" s="121" t="s">
        <v>123</v>
      </c>
    </row>
    <row r="7" spans="1:4" s="22" customFormat="1" ht="15">
      <c r="A7" s="35"/>
      <c r="B7" s="37" t="s">
        <v>113</v>
      </c>
      <c r="C7" s="39">
        <v>1400</v>
      </c>
      <c r="D7" s="122"/>
    </row>
    <row r="8" spans="1:4" ht="30">
      <c r="A8" s="111" t="s">
        <v>127</v>
      </c>
      <c r="B8" s="37" t="s">
        <v>124</v>
      </c>
      <c r="C8" s="41"/>
      <c r="D8" s="121" t="s">
        <v>112</v>
      </c>
    </row>
    <row r="9" spans="1:4" ht="15">
      <c r="A9" s="120"/>
      <c r="B9" s="37" t="s">
        <v>125</v>
      </c>
      <c r="C9" s="41">
        <v>2758</v>
      </c>
      <c r="D9" s="123"/>
    </row>
    <row r="10" spans="1:4" ht="45">
      <c r="A10" s="120"/>
      <c r="B10" s="37" t="s">
        <v>139</v>
      </c>
      <c r="C10" s="48"/>
      <c r="D10" s="123"/>
    </row>
    <row r="11" spans="1:4" ht="15">
      <c r="A11" s="120"/>
      <c r="B11" s="37" t="s">
        <v>115</v>
      </c>
      <c r="C11" s="48">
        <v>4697.35</v>
      </c>
      <c r="D11" s="122"/>
    </row>
    <row r="12" spans="1:4" ht="45">
      <c r="A12" s="120"/>
      <c r="B12" s="38" t="s">
        <v>126</v>
      </c>
      <c r="C12" s="42">
        <v>1825.3</v>
      </c>
      <c r="D12" s="81" t="s">
        <v>128</v>
      </c>
    </row>
    <row r="13" spans="1:4" ht="15" customHeight="1">
      <c r="A13" s="120"/>
      <c r="B13" s="37"/>
      <c r="C13" s="42">
        <v>96.1</v>
      </c>
      <c r="D13" s="82" t="s">
        <v>112</v>
      </c>
    </row>
    <row r="14" spans="1:4" ht="45">
      <c r="A14" s="120"/>
      <c r="B14" s="38" t="s">
        <v>129</v>
      </c>
      <c r="C14" s="42"/>
      <c r="D14" s="121" t="s">
        <v>138</v>
      </c>
    </row>
    <row r="15" spans="1:4" ht="15">
      <c r="A15" s="120"/>
      <c r="B15" s="37" t="s">
        <v>113</v>
      </c>
      <c r="C15" s="42">
        <v>3420.24</v>
      </c>
      <c r="D15" s="123"/>
    </row>
    <row r="16" spans="1:4" ht="43.5" customHeight="1">
      <c r="A16" s="120"/>
      <c r="B16" s="38" t="s">
        <v>130</v>
      </c>
      <c r="C16" s="42">
        <v>3427.09</v>
      </c>
      <c r="D16" s="123"/>
    </row>
    <row r="17" spans="1:4" ht="15" customHeight="1">
      <c r="A17" s="120"/>
      <c r="B17" s="37" t="s">
        <v>113</v>
      </c>
      <c r="C17" s="42"/>
      <c r="D17" s="123"/>
    </row>
    <row r="18" spans="1:4" ht="35.25" customHeight="1">
      <c r="A18" s="120"/>
      <c r="B18" s="38" t="s">
        <v>131</v>
      </c>
      <c r="C18" s="42"/>
      <c r="D18" s="123"/>
    </row>
    <row r="19" spans="1:4" ht="15">
      <c r="A19" s="120"/>
      <c r="B19" s="36" t="s">
        <v>113</v>
      </c>
      <c r="C19" s="42">
        <v>9125.6</v>
      </c>
      <c r="D19" s="123"/>
    </row>
    <row r="20" spans="1:4" ht="30">
      <c r="A20" s="120"/>
      <c r="B20" s="52" t="s">
        <v>132</v>
      </c>
      <c r="C20" s="53">
        <v>42605.02</v>
      </c>
      <c r="D20" s="123"/>
    </row>
    <row r="21" spans="1:4" ht="45">
      <c r="A21" s="120"/>
      <c r="B21" s="52" t="s">
        <v>133</v>
      </c>
      <c r="C21" s="53"/>
      <c r="D21" s="123"/>
    </row>
    <row r="22" spans="1:4" ht="15">
      <c r="A22" s="120"/>
      <c r="B22" s="52" t="s">
        <v>134</v>
      </c>
      <c r="C22" s="53">
        <v>4919.71</v>
      </c>
      <c r="D22" s="123"/>
    </row>
    <row r="23" spans="1:4" ht="15">
      <c r="A23" s="120"/>
      <c r="B23" s="52" t="s">
        <v>115</v>
      </c>
      <c r="C23" s="53">
        <v>32924.2</v>
      </c>
      <c r="D23" s="122"/>
    </row>
    <row r="24" spans="1:4" ht="15">
      <c r="A24" s="84"/>
      <c r="B24" s="84" t="s">
        <v>116</v>
      </c>
      <c r="C24" s="54">
        <f>C7+C9+C11+C12+C13+C15+C16+C19+C20+C22+C23</f>
        <v>107198.61</v>
      </c>
      <c r="D24" s="84"/>
    </row>
    <row r="25" spans="1:4" ht="15">
      <c r="A25" s="85"/>
      <c r="B25" s="85"/>
      <c r="C25" s="85"/>
      <c r="D25" s="85"/>
    </row>
    <row r="26" ht="15">
      <c r="C26" s="83"/>
    </row>
  </sheetData>
  <sheetProtection/>
  <mergeCells count="5">
    <mergeCell ref="A2:D2"/>
    <mergeCell ref="A8:A23"/>
    <mergeCell ref="D6:D7"/>
    <mergeCell ref="D14:D23"/>
    <mergeCell ref="D8:D11"/>
  </mergeCells>
  <printOptions/>
  <pageMargins left="0.3937007874015748" right="0" top="0" bottom="0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28">
      <selection activeCell="A26" sqref="A26:D28"/>
    </sheetView>
  </sheetViews>
  <sheetFormatPr defaultColWidth="9.140625" defaultRowHeight="15"/>
  <cols>
    <col min="1" max="1" width="50.57421875" style="23" customWidth="1"/>
    <col min="2" max="2" width="23.421875" style="23" customWidth="1"/>
    <col min="3" max="3" width="20.8515625" style="1" customWidth="1"/>
    <col min="4" max="4" width="25.421875" style="1" customWidth="1"/>
    <col min="5" max="16384" width="9.140625" style="1" customWidth="1"/>
  </cols>
  <sheetData>
    <row r="1" ht="15">
      <c r="D1" s="3" t="s">
        <v>92</v>
      </c>
    </row>
    <row r="2" spans="1:4" ht="15.75">
      <c r="A2" s="125" t="s">
        <v>93</v>
      </c>
      <c r="B2" s="125"/>
      <c r="C2" s="125"/>
      <c r="D2" s="125"/>
    </row>
    <row r="3" spans="1:2" ht="16.5" thickBot="1">
      <c r="A3" s="24"/>
      <c r="B3" s="24"/>
    </row>
    <row r="4" spans="1:4" ht="27" customHeight="1" thickBot="1">
      <c r="A4" s="126" t="s">
        <v>94</v>
      </c>
      <c r="B4" s="127" t="s">
        <v>119</v>
      </c>
      <c r="C4" s="127" t="s">
        <v>144</v>
      </c>
      <c r="D4" s="129" t="s">
        <v>69</v>
      </c>
    </row>
    <row r="5" spans="1:4" ht="12" customHeight="1" thickBot="1">
      <c r="A5" s="126"/>
      <c r="B5" s="128"/>
      <c r="C5" s="128"/>
      <c r="D5" s="130"/>
    </row>
    <row r="6" spans="1:4" ht="15.75" thickBot="1">
      <c r="A6" s="131" t="s">
        <v>38</v>
      </c>
      <c r="B6" s="132"/>
      <c r="C6" s="132"/>
      <c r="D6" s="133"/>
    </row>
    <row r="7" spans="1:4" ht="15">
      <c r="A7" s="25" t="s">
        <v>73</v>
      </c>
      <c r="B7" s="62" t="s">
        <v>103</v>
      </c>
      <c r="C7" s="62"/>
      <c r="D7" s="63"/>
    </row>
    <row r="8" spans="1:4" ht="15">
      <c r="A8" s="26" t="s">
        <v>44</v>
      </c>
      <c r="B8" s="64" t="s">
        <v>103</v>
      </c>
      <c r="C8" s="65"/>
      <c r="D8" s="66"/>
    </row>
    <row r="9" spans="1:4" ht="15">
      <c r="A9" s="27" t="s">
        <v>45</v>
      </c>
      <c r="B9" s="67">
        <v>26.48</v>
      </c>
      <c r="C9" s="68"/>
      <c r="D9" s="66"/>
    </row>
    <row r="10" spans="1:4" ht="24.75">
      <c r="A10" s="26" t="s">
        <v>48</v>
      </c>
      <c r="B10" s="69">
        <f>(B11+B12+B13)/3</f>
        <v>72.55333333333334</v>
      </c>
      <c r="C10" s="70"/>
      <c r="D10" s="66"/>
    </row>
    <row r="11" spans="1:4" ht="15">
      <c r="A11" s="28" t="s">
        <v>46</v>
      </c>
      <c r="B11" s="69">
        <v>74.59</v>
      </c>
      <c r="C11" s="71"/>
      <c r="D11" s="66"/>
    </row>
    <row r="12" spans="1:4" ht="16.5" customHeight="1">
      <c r="A12" s="28" t="s">
        <v>95</v>
      </c>
      <c r="B12" s="69">
        <v>63.14</v>
      </c>
      <c r="C12" s="70"/>
      <c r="D12" s="66"/>
    </row>
    <row r="13" spans="1:4" ht="16.5" customHeight="1">
      <c r="A13" s="28" t="s">
        <v>47</v>
      </c>
      <c r="B13" s="69">
        <v>79.93</v>
      </c>
      <c r="C13" s="70"/>
      <c r="D13" s="66"/>
    </row>
    <row r="14" spans="1:4" ht="24.75">
      <c r="A14" s="26" t="s">
        <v>49</v>
      </c>
      <c r="B14" s="72">
        <v>53</v>
      </c>
      <c r="C14" s="73"/>
      <c r="D14" s="66"/>
    </row>
    <row r="15" spans="1:4" ht="24.75">
      <c r="A15" s="26" t="s">
        <v>72</v>
      </c>
      <c r="B15" s="64" t="s">
        <v>103</v>
      </c>
      <c r="C15" s="65"/>
      <c r="D15" s="66"/>
    </row>
    <row r="16" spans="1:4" ht="24.75">
      <c r="A16" s="43" t="s">
        <v>142</v>
      </c>
      <c r="B16" s="74">
        <v>308927</v>
      </c>
      <c r="C16" s="75"/>
      <c r="D16" s="66"/>
    </row>
    <row r="17" spans="1:4" ht="15">
      <c r="A17" s="26" t="s">
        <v>96</v>
      </c>
      <c r="B17" s="64" t="s">
        <v>103</v>
      </c>
      <c r="C17" s="65"/>
      <c r="D17" s="66"/>
    </row>
    <row r="18" spans="1:4" ht="24.75">
      <c r="A18" s="26" t="s">
        <v>97</v>
      </c>
      <c r="B18" s="76">
        <v>0.491</v>
      </c>
      <c r="C18" s="77"/>
      <c r="D18" s="66"/>
    </row>
    <row r="19" spans="1:4" ht="24.75">
      <c r="A19" s="26" t="s">
        <v>68</v>
      </c>
      <c r="B19" s="76">
        <v>0.748</v>
      </c>
      <c r="C19" s="77"/>
      <c r="D19" s="66"/>
    </row>
    <row r="20" spans="1:4" ht="15">
      <c r="A20" s="26" t="s">
        <v>70</v>
      </c>
      <c r="B20" s="74">
        <v>1248</v>
      </c>
      <c r="C20" s="75"/>
      <c r="D20" s="66"/>
    </row>
    <row r="21" spans="1:4" ht="24.75">
      <c r="A21" s="26" t="s">
        <v>98</v>
      </c>
      <c r="B21" s="76">
        <v>2.676</v>
      </c>
      <c r="C21" s="77"/>
      <c r="D21" s="66"/>
    </row>
    <row r="22" spans="1:4" ht="15">
      <c r="A22" s="26" t="s">
        <v>71</v>
      </c>
      <c r="B22" s="64" t="s">
        <v>103</v>
      </c>
      <c r="C22" s="64"/>
      <c r="D22" s="66"/>
    </row>
    <row r="23" spans="1:4" ht="25.5" thickBot="1">
      <c r="A23" s="29" t="s">
        <v>74</v>
      </c>
      <c r="B23" s="78"/>
      <c r="C23" s="79"/>
      <c r="D23" s="80"/>
    </row>
    <row r="24" spans="1:4" ht="37.5" customHeight="1">
      <c r="A24" s="124"/>
      <c r="B24" s="124"/>
      <c r="C24" s="124"/>
      <c r="D24" s="124"/>
    </row>
    <row r="26" spans="1:4" ht="15">
      <c r="A26" s="2"/>
      <c r="B26" s="115"/>
      <c r="C26" s="115"/>
      <c r="D26" s="115"/>
    </row>
  </sheetData>
  <sheetProtection/>
  <mergeCells count="8">
    <mergeCell ref="B26:D26"/>
    <mergeCell ref="A24:D24"/>
    <mergeCell ref="A2:D2"/>
    <mergeCell ref="A4:A5"/>
    <mergeCell ref="B4:B5"/>
    <mergeCell ref="C4:C5"/>
    <mergeCell ref="D4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PageLayoutView="0" workbookViewId="0" topLeftCell="A16">
      <selection activeCell="A28" sqref="A28:K30"/>
    </sheetView>
  </sheetViews>
  <sheetFormatPr defaultColWidth="9.140625" defaultRowHeight="15"/>
  <cols>
    <col min="1" max="1" width="28.140625" style="1" customWidth="1"/>
    <col min="2" max="2" width="20.7109375" style="1" customWidth="1"/>
    <col min="3" max="3" width="11.140625" style="1" bestFit="1" customWidth="1"/>
    <col min="4" max="7" width="9.140625" style="1" customWidth="1"/>
    <col min="8" max="8" width="11.57421875" style="1" customWidth="1"/>
    <col min="9" max="13" width="9.140625" style="1" customWidth="1"/>
    <col min="14" max="14" width="13.140625" style="1" customWidth="1"/>
    <col min="15" max="16384" width="9.140625" style="1" customWidth="1"/>
  </cols>
  <sheetData>
    <row r="1" spans="13:14" ht="15">
      <c r="M1" s="149" t="s">
        <v>99</v>
      </c>
      <c r="N1" s="149"/>
    </row>
    <row r="2" spans="1:12" ht="15">
      <c r="A2" s="152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4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1" t="s">
        <v>137</v>
      </c>
    </row>
    <row r="4" spans="1:14" ht="15">
      <c r="A4" s="150" t="s">
        <v>38</v>
      </c>
      <c r="B4" s="150" t="s">
        <v>120</v>
      </c>
      <c r="C4" s="134" t="s">
        <v>121</v>
      </c>
      <c r="D4" s="134"/>
      <c r="E4" s="134"/>
      <c r="F4" s="134"/>
      <c r="G4" s="134"/>
      <c r="H4" s="134"/>
      <c r="I4" s="134"/>
      <c r="J4" s="134"/>
      <c r="K4" s="134"/>
      <c r="L4" s="134"/>
      <c r="M4" s="150" t="s">
        <v>37</v>
      </c>
      <c r="N4" s="150"/>
    </row>
    <row r="5" spans="1:14" ht="15">
      <c r="A5" s="150"/>
      <c r="B5" s="150"/>
      <c r="C5" s="134" t="s">
        <v>136</v>
      </c>
      <c r="D5" s="134"/>
      <c r="E5" s="134"/>
      <c r="F5" s="134"/>
      <c r="G5" s="134"/>
      <c r="H5" s="134" t="s">
        <v>117</v>
      </c>
      <c r="I5" s="134"/>
      <c r="J5" s="134"/>
      <c r="K5" s="134"/>
      <c r="L5" s="134"/>
      <c r="M5" s="150"/>
      <c r="N5" s="150"/>
    </row>
    <row r="6" spans="1:14" ht="15">
      <c r="A6" s="150"/>
      <c r="B6" s="150"/>
      <c r="C6" s="32" t="s">
        <v>39</v>
      </c>
      <c r="D6" s="32" t="s">
        <v>40</v>
      </c>
      <c r="E6" s="32" t="s">
        <v>41</v>
      </c>
      <c r="F6" s="32" t="s">
        <v>42</v>
      </c>
      <c r="G6" s="32" t="s">
        <v>43</v>
      </c>
      <c r="H6" s="32" t="s">
        <v>39</v>
      </c>
      <c r="I6" s="32"/>
      <c r="J6" s="32"/>
      <c r="K6" s="32"/>
      <c r="L6" s="32"/>
      <c r="M6" s="150"/>
      <c r="N6" s="150"/>
    </row>
    <row r="7" spans="1:14" ht="15">
      <c r="A7" s="40" t="s">
        <v>140</v>
      </c>
      <c r="B7" s="86">
        <f>B9+B11+B13+B14+B15+B17+B18+B21+B22+B24+B25+B19</f>
        <v>107198.61</v>
      </c>
      <c r="C7" s="100">
        <f>C9+C17+C19+C21</f>
        <v>6234.723</v>
      </c>
      <c r="D7" s="92"/>
      <c r="E7" s="92"/>
      <c r="F7" s="92"/>
      <c r="G7" s="92"/>
      <c r="H7" s="100">
        <f>H9+H17+H19+H21</f>
        <v>6234.723</v>
      </c>
      <c r="I7" s="92"/>
      <c r="J7" s="92"/>
      <c r="K7" s="92"/>
      <c r="L7" s="93"/>
      <c r="M7" s="151"/>
      <c r="N7" s="151"/>
    </row>
    <row r="8" spans="1:14" ht="75">
      <c r="A8" s="36" t="s">
        <v>122</v>
      </c>
      <c r="B8" s="87"/>
      <c r="C8" s="94"/>
      <c r="D8" s="95"/>
      <c r="E8" s="95"/>
      <c r="F8" s="95"/>
      <c r="G8" s="95"/>
      <c r="H8" s="101"/>
      <c r="I8" s="95"/>
      <c r="J8" s="95"/>
      <c r="K8" s="95"/>
      <c r="L8" s="96"/>
      <c r="M8" s="143" t="s">
        <v>123</v>
      </c>
      <c r="N8" s="144"/>
    </row>
    <row r="9" spans="1:14" ht="15.75" customHeight="1">
      <c r="A9" s="37" t="s">
        <v>113</v>
      </c>
      <c r="B9" s="87">
        <v>1400</v>
      </c>
      <c r="C9" s="97">
        <v>530</v>
      </c>
      <c r="D9" s="98"/>
      <c r="E9" s="98"/>
      <c r="F9" s="98"/>
      <c r="G9" s="98"/>
      <c r="H9" s="101">
        <f>C9</f>
        <v>530</v>
      </c>
      <c r="I9" s="98"/>
      <c r="J9" s="98"/>
      <c r="K9" s="98"/>
      <c r="L9" s="98"/>
      <c r="M9" s="145"/>
      <c r="N9" s="146"/>
    </row>
    <row r="10" spans="1:14" ht="48.75" customHeight="1">
      <c r="A10" s="37" t="s">
        <v>124</v>
      </c>
      <c r="B10" s="88"/>
      <c r="C10" s="94"/>
      <c r="D10" s="95"/>
      <c r="E10" s="95"/>
      <c r="F10" s="95"/>
      <c r="G10" s="95"/>
      <c r="H10" s="101"/>
      <c r="I10" s="95"/>
      <c r="J10" s="95"/>
      <c r="K10" s="95"/>
      <c r="L10" s="95"/>
      <c r="M10" s="143" t="s">
        <v>112</v>
      </c>
      <c r="N10" s="144"/>
    </row>
    <row r="11" spans="1:14" ht="30">
      <c r="A11" s="37" t="s">
        <v>125</v>
      </c>
      <c r="B11" s="88">
        <v>2758</v>
      </c>
      <c r="C11" s="94"/>
      <c r="D11" s="95"/>
      <c r="E11" s="95"/>
      <c r="F11" s="95"/>
      <c r="G11" s="95"/>
      <c r="H11" s="101"/>
      <c r="I11" s="95"/>
      <c r="J11" s="95"/>
      <c r="K11" s="95"/>
      <c r="L11" s="95"/>
      <c r="M11" s="145"/>
      <c r="N11" s="146"/>
    </row>
    <row r="12" spans="1:14" ht="63.75" customHeight="1">
      <c r="A12" s="37" t="s">
        <v>139</v>
      </c>
      <c r="B12" s="89"/>
      <c r="C12" s="94"/>
      <c r="D12" s="95"/>
      <c r="E12" s="95"/>
      <c r="F12" s="95"/>
      <c r="G12" s="95"/>
      <c r="H12" s="101"/>
      <c r="I12" s="95"/>
      <c r="J12" s="95"/>
      <c r="K12" s="95"/>
      <c r="L12" s="95"/>
      <c r="M12" s="145"/>
      <c r="N12" s="146"/>
    </row>
    <row r="13" spans="1:14" ht="15">
      <c r="A13" s="37" t="s">
        <v>115</v>
      </c>
      <c r="B13" s="89">
        <v>4697.35</v>
      </c>
      <c r="C13" s="94"/>
      <c r="D13" s="95"/>
      <c r="E13" s="95"/>
      <c r="F13" s="95"/>
      <c r="G13" s="95"/>
      <c r="H13" s="101"/>
      <c r="I13" s="95"/>
      <c r="J13" s="95"/>
      <c r="K13" s="95"/>
      <c r="L13" s="95"/>
      <c r="M13" s="147"/>
      <c r="N13" s="148"/>
    </row>
    <row r="14" spans="1:14" ht="60">
      <c r="A14" s="38" t="s">
        <v>126</v>
      </c>
      <c r="B14" s="90">
        <v>1825.3</v>
      </c>
      <c r="C14" s="94"/>
      <c r="D14" s="95"/>
      <c r="E14" s="95"/>
      <c r="F14" s="95"/>
      <c r="G14" s="95"/>
      <c r="H14" s="101"/>
      <c r="I14" s="95"/>
      <c r="J14" s="95"/>
      <c r="K14" s="95"/>
      <c r="L14" s="95"/>
      <c r="M14" s="141" t="s">
        <v>128</v>
      </c>
      <c r="N14" s="142"/>
    </row>
    <row r="15" spans="1:14" ht="35.25" customHeight="1">
      <c r="A15" s="37"/>
      <c r="B15" s="90">
        <v>96.1</v>
      </c>
      <c r="C15" s="94"/>
      <c r="D15" s="95"/>
      <c r="E15" s="95"/>
      <c r="F15" s="95"/>
      <c r="G15" s="95"/>
      <c r="H15" s="101"/>
      <c r="I15" s="95"/>
      <c r="J15" s="95"/>
      <c r="K15" s="95"/>
      <c r="L15" s="95"/>
      <c r="M15" s="141" t="s">
        <v>112</v>
      </c>
      <c r="N15" s="142"/>
    </row>
    <row r="16" spans="1:14" ht="75">
      <c r="A16" s="38" t="s">
        <v>129</v>
      </c>
      <c r="B16" s="90"/>
      <c r="C16" s="94"/>
      <c r="D16" s="95"/>
      <c r="E16" s="95"/>
      <c r="F16" s="95"/>
      <c r="G16" s="95"/>
      <c r="H16" s="101"/>
      <c r="I16" s="95"/>
      <c r="J16" s="95"/>
      <c r="K16" s="95"/>
      <c r="L16" s="95"/>
      <c r="M16" s="135" t="s">
        <v>135</v>
      </c>
      <c r="N16" s="136"/>
    </row>
    <row r="17" spans="1:14" ht="17.25" customHeight="1">
      <c r="A17" s="37" t="s">
        <v>113</v>
      </c>
      <c r="B17" s="90">
        <v>3420.24</v>
      </c>
      <c r="C17" s="99">
        <v>1465</v>
      </c>
      <c r="D17" s="95"/>
      <c r="E17" s="95"/>
      <c r="F17" s="95"/>
      <c r="G17" s="95"/>
      <c r="H17" s="101">
        <f>C17</f>
        <v>1465</v>
      </c>
      <c r="I17" s="95"/>
      <c r="J17" s="95"/>
      <c r="K17" s="95"/>
      <c r="L17" s="95"/>
      <c r="M17" s="137"/>
      <c r="N17" s="138"/>
    </row>
    <row r="18" spans="1:14" ht="62.25" customHeight="1">
      <c r="A18" s="38" t="s">
        <v>130</v>
      </c>
      <c r="B18" s="90"/>
      <c r="C18" s="94"/>
      <c r="D18" s="95"/>
      <c r="E18" s="95"/>
      <c r="F18" s="95"/>
      <c r="G18" s="95"/>
      <c r="H18" s="101"/>
      <c r="I18" s="95"/>
      <c r="J18" s="95"/>
      <c r="K18" s="95"/>
      <c r="L18" s="95"/>
      <c r="M18" s="137"/>
      <c r="N18" s="138"/>
    </row>
    <row r="19" spans="1:14" ht="15">
      <c r="A19" s="37" t="s">
        <v>113</v>
      </c>
      <c r="B19" s="90">
        <v>3427.09</v>
      </c>
      <c r="C19" s="99">
        <v>1736.645</v>
      </c>
      <c r="D19" s="95"/>
      <c r="E19" s="95"/>
      <c r="F19" s="95"/>
      <c r="G19" s="95"/>
      <c r="H19" s="101">
        <f>C19</f>
        <v>1736.645</v>
      </c>
      <c r="I19" s="95"/>
      <c r="J19" s="95"/>
      <c r="K19" s="95"/>
      <c r="L19" s="95"/>
      <c r="M19" s="137"/>
      <c r="N19" s="138"/>
    </row>
    <row r="20" spans="1:14" ht="62.25" customHeight="1">
      <c r="A20" s="38" t="s">
        <v>141</v>
      </c>
      <c r="B20" s="90"/>
      <c r="C20" s="94"/>
      <c r="D20" s="95"/>
      <c r="E20" s="95"/>
      <c r="F20" s="95"/>
      <c r="G20" s="95"/>
      <c r="H20" s="101"/>
      <c r="I20" s="95"/>
      <c r="J20" s="95"/>
      <c r="K20" s="95"/>
      <c r="L20" s="95"/>
      <c r="M20" s="137"/>
      <c r="N20" s="138"/>
    </row>
    <row r="21" spans="1:14" ht="15">
      <c r="A21" s="36" t="s">
        <v>113</v>
      </c>
      <c r="B21" s="90">
        <v>9125.6</v>
      </c>
      <c r="C21" s="99">
        <v>2503.078</v>
      </c>
      <c r="D21" s="95"/>
      <c r="E21" s="95"/>
      <c r="F21" s="95"/>
      <c r="G21" s="95"/>
      <c r="H21" s="101">
        <f>C21</f>
        <v>2503.078</v>
      </c>
      <c r="I21" s="95"/>
      <c r="J21" s="95"/>
      <c r="K21" s="95"/>
      <c r="L21" s="95"/>
      <c r="M21" s="137"/>
      <c r="N21" s="138"/>
    </row>
    <row r="22" spans="1:14" ht="45">
      <c r="A22" s="52" t="s">
        <v>132</v>
      </c>
      <c r="B22" s="91">
        <v>42605.02</v>
      </c>
      <c r="C22" s="94"/>
      <c r="D22" s="95"/>
      <c r="E22" s="95"/>
      <c r="F22" s="95"/>
      <c r="G22" s="95"/>
      <c r="H22" s="101"/>
      <c r="I22" s="95"/>
      <c r="J22" s="95"/>
      <c r="K22" s="95"/>
      <c r="L22" s="95"/>
      <c r="M22" s="137"/>
      <c r="N22" s="138"/>
    </row>
    <row r="23" spans="1:14" ht="90">
      <c r="A23" s="52" t="s">
        <v>133</v>
      </c>
      <c r="B23" s="91"/>
      <c r="C23" s="97"/>
      <c r="D23" s="98"/>
      <c r="E23" s="98"/>
      <c r="F23" s="98"/>
      <c r="G23" s="98"/>
      <c r="H23" s="101"/>
      <c r="I23" s="98"/>
      <c r="J23" s="98"/>
      <c r="K23" s="98"/>
      <c r="L23" s="98"/>
      <c r="M23" s="137"/>
      <c r="N23" s="138"/>
    </row>
    <row r="24" spans="1:14" ht="15">
      <c r="A24" s="52" t="s">
        <v>134</v>
      </c>
      <c r="B24" s="91">
        <v>4919.71</v>
      </c>
      <c r="C24" s="94"/>
      <c r="D24" s="95"/>
      <c r="E24" s="95"/>
      <c r="F24" s="95"/>
      <c r="G24" s="95"/>
      <c r="H24" s="101"/>
      <c r="I24" s="95"/>
      <c r="J24" s="95"/>
      <c r="K24" s="95"/>
      <c r="L24" s="95"/>
      <c r="M24" s="137"/>
      <c r="N24" s="138"/>
    </row>
    <row r="25" spans="1:14" ht="15">
      <c r="A25" s="52" t="s">
        <v>115</v>
      </c>
      <c r="B25" s="91">
        <v>32924.2</v>
      </c>
      <c r="C25" s="94"/>
      <c r="D25" s="95"/>
      <c r="E25" s="95"/>
      <c r="F25" s="95"/>
      <c r="G25" s="95"/>
      <c r="H25" s="101"/>
      <c r="I25" s="95"/>
      <c r="J25" s="95"/>
      <c r="K25" s="95"/>
      <c r="L25" s="95"/>
      <c r="M25" s="139"/>
      <c r="N25" s="140"/>
    </row>
    <row r="26" spans="1:14" ht="15">
      <c r="A26" s="55"/>
      <c r="B26" s="56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</row>
    <row r="28" spans="10:11" ht="15">
      <c r="J28" s="115"/>
      <c r="K28" s="115"/>
    </row>
    <row r="30" spans="10:11" ht="15">
      <c r="J30" s="115"/>
      <c r="K30" s="115"/>
    </row>
  </sheetData>
  <sheetProtection/>
  <mergeCells count="16">
    <mergeCell ref="J30:K30"/>
    <mergeCell ref="M1:N1"/>
    <mergeCell ref="M4:N6"/>
    <mergeCell ref="M7:N7"/>
    <mergeCell ref="A2:L2"/>
    <mergeCell ref="A4:A6"/>
    <mergeCell ref="B4:B6"/>
    <mergeCell ref="C4:L4"/>
    <mergeCell ref="C5:G5"/>
    <mergeCell ref="M8:N9"/>
    <mergeCell ref="H5:L5"/>
    <mergeCell ref="J28:K28"/>
    <mergeCell ref="M16:N25"/>
    <mergeCell ref="M14:N14"/>
    <mergeCell ref="M15:N15"/>
    <mergeCell ref="M10:N13"/>
  </mergeCells>
  <printOptions/>
  <pageMargins left="0.11811023622047245" right="0" top="0" bottom="0" header="0" footer="0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B3" sqref="B3:H7"/>
    </sheetView>
  </sheetViews>
  <sheetFormatPr defaultColWidth="9.140625" defaultRowHeight="15"/>
  <cols>
    <col min="1" max="1" width="34.00390625" style="1" customWidth="1"/>
    <col min="2" max="4" width="9.140625" style="1" customWidth="1"/>
    <col min="5" max="5" width="34.140625" style="1" customWidth="1"/>
    <col min="6" max="16384" width="9.140625" style="1" customWidth="1"/>
  </cols>
  <sheetData>
    <row r="1" spans="1:8" ht="30.75" customHeight="1">
      <c r="A1" s="155" t="s">
        <v>101</v>
      </c>
      <c r="B1" s="155"/>
      <c r="C1" s="155"/>
      <c r="D1" s="155"/>
      <c r="E1" s="155"/>
      <c r="F1" s="155"/>
      <c r="G1" s="155"/>
      <c r="H1" s="155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8" ht="63" customHeight="1">
      <c r="A3" s="7" t="s">
        <v>36</v>
      </c>
      <c r="B3" s="154" t="s">
        <v>104</v>
      </c>
      <c r="C3" s="154"/>
      <c r="D3" s="154"/>
      <c r="E3" s="154"/>
      <c r="F3" s="154"/>
      <c r="G3" s="154"/>
      <c r="H3" s="154"/>
    </row>
    <row r="4" spans="1:8" ht="28.5" customHeight="1">
      <c r="A4" s="34" t="s">
        <v>18</v>
      </c>
      <c r="B4" s="154" t="s">
        <v>105</v>
      </c>
      <c r="C4" s="154"/>
      <c r="D4" s="154"/>
      <c r="E4" s="154"/>
      <c r="F4" s="154"/>
      <c r="G4" s="154"/>
      <c r="H4" s="154"/>
    </row>
    <row r="5" spans="1:8" ht="27" customHeight="1">
      <c r="A5" s="34" t="s">
        <v>19</v>
      </c>
      <c r="B5" s="154" t="s">
        <v>106</v>
      </c>
      <c r="C5" s="154"/>
      <c r="D5" s="154"/>
      <c r="E5" s="154"/>
      <c r="F5" s="154"/>
      <c r="G5" s="154"/>
      <c r="H5" s="154"/>
    </row>
    <row r="6" spans="1:8" ht="28.5" customHeight="1">
      <c r="A6" s="34" t="s">
        <v>20</v>
      </c>
      <c r="B6" s="153" t="s">
        <v>107</v>
      </c>
      <c r="C6" s="154"/>
      <c r="D6" s="154"/>
      <c r="E6" s="154"/>
      <c r="F6" s="154"/>
      <c r="G6" s="154"/>
      <c r="H6" s="154"/>
    </row>
    <row r="7" spans="1:8" ht="27" customHeight="1">
      <c r="A7" s="34" t="s">
        <v>21</v>
      </c>
      <c r="B7" s="153" t="s">
        <v>108</v>
      </c>
      <c r="C7" s="154"/>
      <c r="D7" s="154"/>
      <c r="E7" s="154"/>
      <c r="F7" s="154"/>
      <c r="G7" s="154"/>
      <c r="H7" s="154"/>
    </row>
  </sheetData>
  <sheetProtection/>
  <mergeCells count="6">
    <mergeCell ref="B6:H6"/>
    <mergeCell ref="B7:H7"/>
    <mergeCell ref="A1:H1"/>
    <mergeCell ref="B3:H3"/>
    <mergeCell ref="B4:H4"/>
    <mergeCell ref="B5:H5"/>
  </mergeCells>
  <hyperlinks>
    <hyperlink ref="B6" r:id="rId1" display="gwk@sci.smolensk.ru"/>
    <hyperlink ref="B7" r:id="rId2" display="WWW.vodokanal67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PEO-01</cp:lastModifiedBy>
  <cp:lastPrinted>2013-04-29T06:26:02Z</cp:lastPrinted>
  <dcterms:created xsi:type="dcterms:W3CDTF">2010-02-16T14:16:42Z</dcterms:created>
  <dcterms:modified xsi:type="dcterms:W3CDTF">2013-04-29T06:26:18Z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