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240" windowHeight="8625" tabRatio="942" activeTab="0"/>
  </bookViews>
  <sheets>
    <sheet name="Форма 2 (план-факт)" sheetId="1" r:id="rId1"/>
    <sheet name="Форма 3" sheetId="2" r:id="rId2"/>
    <sheet name="форма 4.1." sheetId="3" r:id="rId3"/>
    <sheet name="форма 4.2." sheetId="4" r:id="rId4"/>
    <sheet name="форма 4.3." sheetId="5" r:id="rId5"/>
    <sheet name="форма 4.4." sheetId="6" r:id="rId6"/>
    <sheet name="форма 7" sheetId="7" r:id="rId7"/>
  </sheets>
  <definedNames/>
  <calcPr fullCalcOnLoad="1"/>
</workbook>
</file>

<file path=xl/sharedStrings.xml><?xml version="1.0" encoding="utf-8"?>
<sst xmlns="http://schemas.openxmlformats.org/spreadsheetml/2006/main" count="196" uniqueCount="140">
  <si>
    <t>Показатель</t>
  </si>
  <si>
    <t>Наименование показателя</t>
  </si>
  <si>
    <t>за счет ввода (вывода) их из эксплуатации (тыс. рублей)</t>
  </si>
  <si>
    <t xml:space="preserve">Наименование </t>
  </si>
  <si>
    <t>Телефон</t>
  </si>
  <si>
    <t>Адрес</t>
  </si>
  <si>
    <t>e-mail</t>
  </si>
  <si>
    <t>Сайт</t>
  </si>
  <si>
    <t>Отчетный период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</si>
  <si>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</si>
  <si>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</si>
  <si>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</si>
  <si>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</si>
  <si>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</si>
  <si>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</si>
  <si>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</si>
  <si>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</si>
  <si>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>Источник финансирования</t>
  </si>
  <si>
    <t>Наименование мероприятия</t>
  </si>
  <si>
    <t>Всего</t>
  </si>
  <si>
    <t xml:space="preserve">1 кв </t>
  </si>
  <si>
    <t>2 кв</t>
  </si>
  <si>
    <t>3 кв</t>
  </si>
  <si>
    <t>4 кв</t>
  </si>
  <si>
    <t>Перебои в снабжении потребителей (часов на потребителя)</t>
  </si>
  <si>
    <t>Износ систем коммунальной инфраструктуры (%), в том числе: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</si>
  <si>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</si>
  <si>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</si>
  <si>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</si>
  <si>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</si>
  <si>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</si>
  <si>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</si>
  <si>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</si>
  <si>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</si>
  <si>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</si>
  <si>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</si>
  <si>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</si>
  <si>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2. Информация об  основных показателях финансово-хозяйственной деятельности регулируемой организации</t>
  </si>
  <si>
    <t>Плановый период</t>
  </si>
  <si>
    <t>Фактические показатели за прошедший период регулирования</t>
  </si>
  <si>
    <t>Плановые показатели, принятые органом регулирования при установлении тарифов</t>
  </si>
  <si>
    <t>Форма 4. Информация об инвестиционных программах и отчетах об их реализации</t>
  </si>
  <si>
    <t>Форма 4.1.</t>
  </si>
  <si>
    <t>а) Наименование инвестиционных программ</t>
  </si>
  <si>
    <t>б) Цель инвестиционных программ</t>
  </si>
  <si>
    <t>в) Сроки начала и окончания реализации инвестиционных программ</t>
  </si>
  <si>
    <t>г) Потребности в финансовых средствах на весь период реализации инвестиционных программ, тыс.руб., в том числе по годам</t>
  </si>
  <si>
    <t>Форма 4.2.</t>
  </si>
  <si>
    <t>Информация о потребности в финансовых средствах, необходимых для реализации инвестиционной программы</t>
  </si>
  <si>
    <t>год реализации  инвестиционной программы</t>
  </si>
  <si>
    <t>мероприятие, предусмотренные инвестиционной программой</t>
  </si>
  <si>
    <t>потребность в финансовых средствах, тыс. руб.</t>
  </si>
  <si>
    <t>источник финансирования</t>
  </si>
  <si>
    <t>Форма 4.3.</t>
  </si>
  <si>
    <t>Показатели эффективности реализации инвестиционной программы</t>
  </si>
  <si>
    <r>
      <t>Наименование показателей</t>
    </r>
    <r>
      <rPr>
        <b/>
        <vertAlign val="superscript"/>
        <sz val="9"/>
        <rFont val="Times New Roman"/>
        <family val="1"/>
      </rPr>
      <t>2</t>
    </r>
  </si>
  <si>
    <t>Форма 4.4.</t>
  </si>
  <si>
    <t>Использование инвестиционных средств за отчетный 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</si>
  <si>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</si>
  <si>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</si>
  <si>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расходы на ремонт (капитальный и текущий) основных производственных средств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</si>
  <si>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</si>
  <si>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з) Объем сточных вод, принятых от потребителей оказываемых услуг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</si>
  <si>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</si>
  <si>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</si>
  <si>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</si>
  <si>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</si>
  <si>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Times New Roman"/>
        <family val="1"/>
      </rPr>
      <t>⁴</t>
    </r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</si>
  <si>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</si>
  <si>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</si>
  <si>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</si>
  <si>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</si>
  <si>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</si>
  <si>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</si>
  <si>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</si>
  <si>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</si>
  <si>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</si>
  <si>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</si>
  <si>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</si>
  <si>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</si>
  <si>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</si>
  <si>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Удельное водоотведение (куб.м/чел)</t>
  </si>
  <si>
    <t xml:space="preserve">   Объем сточных вод, отведенный от всех потребителей - население, ТСЖ, ЖСК и др. (тыс.куб.м)</t>
  </si>
  <si>
    <t>Расход электороэнергии на очистку 1 куб.м. стоков, кВт*ч/куб.м.</t>
  </si>
  <si>
    <t>Расход электороэнергии на передачу 1 куб.м. стоков, кВт*ч/куб.м.</t>
  </si>
  <si>
    <t>Количество аварий на 1 км сетей, ед.</t>
  </si>
  <si>
    <t>Форма 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</si>
  <si>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</si>
  <si>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Выполнение мероприятий по модернизации, реконструкции и строительству объектов систем водоотведения с целью улучшения экологической обстановки.</t>
  </si>
  <si>
    <t>—</t>
  </si>
  <si>
    <t xml:space="preserve">Производственно-технический отдел, договорной отдел, планово-экономический отдел </t>
  </si>
  <si>
    <t>21-41-24, 21-41-36, 21-42-74</t>
  </si>
  <si>
    <t>214000, г. Смоленск, ул.Соболева, 5</t>
  </si>
  <si>
    <t>gwk@sci.smolensk.ru</t>
  </si>
  <si>
    <t>WWW.vodokanal67.ru</t>
  </si>
  <si>
    <t xml:space="preserve">прочие </t>
  </si>
  <si>
    <t>расходы на оплату услуг по перекачке и очистке сточных вод другими организациями</t>
  </si>
  <si>
    <t>и) Объем сточных вод, переданных на очистку другим предприятиям (тыс. м3)</t>
  </si>
  <si>
    <t>Инвестиционная программа по развитию систем водоснабжения и водоотведения города Смоленска на 2011-2013 г.г.</t>
  </si>
  <si>
    <t>2011-2013 г.г.</t>
  </si>
  <si>
    <t>Средства бюджета города</t>
  </si>
  <si>
    <t>2. Реконструкция городских очистных сооружений по ул.М.Краснофлотская</t>
  </si>
  <si>
    <t>проектирование</t>
  </si>
  <si>
    <t>Отчётные данные с начала реализации проекта</t>
  </si>
  <si>
    <t>Собственные средства</t>
  </si>
  <si>
    <t>Форма 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2012 год</t>
  </si>
  <si>
    <t>Значения показателей на предыдущий отчетный период 2012 год</t>
  </si>
  <si>
    <t>В течение 2012 года</t>
  </si>
  <si>
    <t>Утверждено на 2012 год</t>
  </si>
  <si>
    <t>2012 г.</t>
  </si>
  <si>
    <t>1.  Самотечный коллектор от жилой застройки микрорайона "Королёвка" до разгрузочного коллектора нижней зоны по ул.Б.Краснофлотская в г.Смоленске</t>
  </si>
  <si>
    <t>корректировка проекта</t>
  </si>
  <si>
    <t xml:space="preserve">проектирование </t>
  </si>
  <si>
    <t>гос.экспертиза</t>
  </si>
  <si>
    <t>3.Проектирование и строительство очистных сооружений областного противотуберкулёзного диспансера по Московскому шоссе</t>
  </si>
  <si>
    <t>4. Реконструкция напорной канализационной линии от КНС №4 по ул.Тенишевой до пр.Гагарина</t>
  </si>
  <si>
    <t>5.Реконструкция канализационной линии Д=300 мм, проходящей по ул.Студенческая</t>
  </si>
  <si>
    <t>инженерно-геодезические изыскания</t>
  </si>
  <si>
    <t>реконструкция</t>
  </si>
  <si>
    <t>6.Проектирование и строительство очистных сооружений в п.Миловидово</t>
  </si>
  <si>
    <t>7. Проектирование очистных сооружений в п.Гедеоновка</t>
  </si>
  <si>
    <t>8. Проектирование и строительство самотечной канализационной линии от ул.Зелёный ручей до КНС по ул.Соболева, 5</t>
  </si>
  <si>
    <t>изыскания и проектирование</t>
  </si>
  <si>
    <t>10. Поектирование самотечного канализационного коллетора от ул.Шевченко до КНС №2 по ул.Соболева</t>
  </si>
  <si>
    <t>инженерно-геологические изыскания</t>
  </si>
  <si>
    <t>11. Проектирование разгрузочного коллектора Южного района</t>
  </si>
  <si>
    <t>12. Проектирование и строительство внутриквартальных сетей канализации новых кварталов застройки</t>
  </si>
  <si>
    <t>строительство</t>
  </si>
  <si>
    <t>ИТОГО по водоотведению:</t>
  </si>
  <si>
    <t>(тыс.руб.)</t>
  </si>
  <si>
    <t>Освоено инвестиций с начала реализации проекта</t>
  </si>
  <si>
    <t>1.  Самотечный коллектор от жилой застройки микрорайона "Королёвка" до разгрузочного коллектора нижней зоны по ул.Б.Краснофлотская в г.Смоленске (3-ий комплекс)</t>
  </si>
  <si>
    <t>2-ой комплекс</t>
  </si>
  <si>
    <t>За счёт привлечённых средств</t>
  </si>
  <si>
    <t>Привлечённые средства</t>
  </si>
  <si>
    <t>9. Проектирование и строительство напорной канализационной линии Д=150 мм (две нитки) от КНС по ул.Соболева, 5 до КНС №2 по ул.Соболева</t>
  </si>
  <si>
    <t>Всего по водоотведению</t>
  </si>
  <si>
    <t xml:space="preserve">   Численность населения, получающего услуги данной организации (чел.)</t>
  </si>
  <si>
    <t>Водоотведениеи очистка сточных вод</t>
  </si>
  <si>
    <t xml:space="preserve">Значения показателей на текущий отчетный период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</si>
</sst>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</numFmts>
  <fonts count="34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name val="Arial Cyr"/>
      <family val="0"/>
    </font>
    <font>
      <u val="single"/>
      <sz val="11"/>
      <color indexed="12"/>
      <name val="Calibri"/>
      <family val="2"/>
    </font>
    <font>
      <sz val="11"/>
      <color indexed="8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11" borderId="10" xfId="0" applyFont="1" applyFill="1" applyBorder="1" applyAlignment="1">
      <alignment/>
    </xf>
    <xf numFmtId="0" fontId="3" fillId="2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center" wrapText="1"/>
    </xf>
    <xf numFmtId="0" fontId="4" fillId="11" borderId="10" xfId="0" applyFont="1" applyFill="1" applyBorder="1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top" wrapText="1" indent="3"/>
    </xf>
    <xf numFmtId="0" fontId="3" fillId="2" borderId="10" xfId="0" applyFont="1" applyFill="1" applyBorder="1" applyAlignment="1">
      <alignment horizontal="left" vertical="top" wrapText="1" indent="6"/>
    </xf>
    <xf numFmtId="0" fontId="4" fillId="10" borderId="10" xfId="0" applyFont="1" applyFill="1" applyBorder="1" applyAlignment="1">
      <alignment horizontal="center" vertical="top"/>
    </xf>
    <xf numFmtId="0" fontId="4" fillId="10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 vertical="top" wrapText="1" indent="2"/>
    </xf>
    <xf numFmtId="0" fontId="3" fillId="2" borderId="10" xfId="0" applyFont="1" applyFill="1" applyBorder="1" applyAlignment="1">
      <alignment horizontal="left" vertical="top" indent="2"/>
    </xf>
    <xf numFmtId="0" fontId="4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10" borderId="10" xfId="0" applyFont="1" applyFill="1" applyBorder="1" applyAlignment="1">
      <alignment/>
    </xf>
    <xf numFmtId="0" fontId="3" fillId="23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left" vertical="top" wrapText="1" indent="2"/>
    </xf>
    <xf numFmtId="0" fontId="5" fillId="2" borderId="10" xfId="53" applyFont="1" applyFill="1" applyBorder="1" applyAlignment="1" applyProtection="1">
      <alignment horizontal="left" wrapText="1"/>
      <protection/>
    </xf>
    <xf numFmtId="0" fontId="7" fillId="2" borderId="10" xfId="54" applyFont="1" applyFill="1" applyBorder="1" applyAlignment="1" applyProtection="1">
      <alignment horizontal="left" wrapText="1"/>
      <protection/>
    </xf>
    <xf numFmtId="0" fontId="5" fillId="2" borderId="10" xfId="53" applyFont="1" applyFill="1" applyBorder="1" applyAlignment="1" applyProtection="1">
      <alignment wrapText="1"/>
      <protection/>
    </xf>
    <xf numFmtId="0" fontId="7" fillId="2" borderId="10" xfId="53" applyFont="1" applyFill="1" applyBorder="1" applyAlignment="1" applyProtection="1">
      <alignment wrapText="1"/>
      <protection/>
    </xf>
    <xf numFmtId="0" fontId="8" fillId="2" borderId="10" xfId="53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21" borderId="10" xfId="0" applyFont="1" applyFill="1" applyBorder="1" applyAlignment="1">
      <alignment horizontal="left" vertical="center" wrapText="1"/>
    </xf>
    <xf numFmtId="0" fontId="29" fillId="23" borderId="10" xfId="0" applyFont="1" applyFill="1" applyBorder="1" applyAlignment="1">
      <alignment horizontal="center"/>
    </xf>
    <xf numFmtId="0" fontId="3" fillId="2" borderId="14" xfId="0" applyFont="1" applyFill="1" applyBorder="1" applyAlignment="1">
      <alignment vertical="top" wrapText="1"/>
    </xf>
    <xf numFmtId="0" fontId="4" fillId="10" borderId="15" xfId="0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horizontal="left" vertical="center" wrapText="1"/>
    </xf>
    <xf numFmtId="0" fontId="30" fillId="21" borderId="16" xfId="0" applyFont="1" applyFill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/>
    </xf>
    <xf numFmtId="164" fontId="31" fillId="0" borderId="0" xfId="0" applyNumberFormat="1" applyFont="1" applyAlignment="1">
      <alignment horizontal="center"/>
    </xf>
    <xf numFmtId="4" fontId="26" fillId="22" borderId="10" xfId="0" applyNumberFormat="1" applyFont="1" applyFill="1" applyBorder="1" applyAlignment="1">
      <alignment horizontal="center" vertical="center" wrapText="1"/>
    </xf>
    <xf numFmtId="4" fontId="26" fillId="22" borderId="11" xfId="0" applyNumberFormat="1" applyFont="1" applyFill="1" applyBorder="1" applyAlignment="1">
      <alignment horizontal="center" vertical="center" wrapText="1"/>
    </xf>
    <xf numFmtId="4" fontId="3" fillId="22" borderId="16" xfId="0" applyNumberFormat="1" applyFont="1" applyFill="1" applyBorder="1" applyAlignment="1">
      <alignment horizontal="center" vertical="center"/>
    </xf>
    <xf numFmtId="4" fontId="3" fillId="22" borderId="10" xfId="0" applyNumberFormat="1" applyFont="1" applyFill="1" applyBorder="1" applyAlignment="1">
      <alignment horizontal="center" vertical="center" wrapText="1"/>
    </xf>
    <xf numFmtId="4" fontId="3" fillId="22" borderId="14" xfId="0" applyNumberFormat="1" applyFont="1" applyFill="1" applyBorder="1" applyAlignment="1">
      <alignment horizontal="center" vertical="center" wrapText="1"/>
    </xf>
    <xf numFmtId="4" fontId="26" fillId="22" borderId="14" xfId="0" applyNumberFormat="1" applyFont="1" applyFill="1" applyBorder="1" applyAlignment="1">
      <alignment horizontal="center" vertical="center" wrapText="1"/>
    </xf>
    <xf numFmtId="4" fontId="3" fillId="22" borderId="10" xfId="0" applyNumberFormat="1" applyFont="1" applyFill="1" applyBorder="1" applyAlignment="1">
      <alignment horizontal="center" vertical="center"/>
    </xf>
    <xf numFmtId="164" fontId="31" fillId="22" borderId="10" xfId="0" applyNumberFormat="1" applyFont="1" applyFill="1" applyBorder="1" applyAlignment="1">
      <alignment horizontal="center" vertical="center"/>
    </xf>
    <xf numFmtId="164" fontId="3" fillId="22" borderId="15" xfId="0" applyNumberFormat="1" applyFont="1" applyFill="1" applyBorder="1" applyAlignment="1">
      <alignment horizontal="right" vertical="center" wrapText="1"/>
    </xf>
    <xf numFmtId="164" fontId="31" fillId="22" borderId="10" xfId="0" applyNumberFormat="1" applyFont="1" applyFill="1" applyBorder="1" applyAlignment="1">
      <alignment horizontal="right" wrapText="1"/>
    </xf>
    <xf numFmtId="0" fontId="3" fillId="5" borderId="17" xfId="0" applyFont="1" applyFill="1" applyBorder="1" applyAlignment="1">
      <alignment/>
    </xf>
    <xf numFmtId="4" fontId="3" fillId="5" borderId="18" xfId="0" applyNumberFormat="1" applyFont="1" applyFill="1" applyBorder="1" applyAlignment="1">
      <alignment horizontal="center" vertical="center" wrapText="1"/>
    </xf>
    <xf numFmtId="4" fontId="3" fillId="5" borderId="19" xfId="0" applyNumberFormat="1" applyFont="1" applyFill="1" applyBorder="1" applyAlignment="1">
      <alignment horizontal="center" vertical="center" wrapText="1"/>
    </xf>
    <xf numFmtId="2" fontId="27" fillId="22" borderId="10" xfId="53" applyNumberFormat="1" applyFont="1" applyFill="1" applyBorder="1" applyAlignment="1" applyProtection="1">
      <alignment horizontal="center"/>
      <protection/>
    </xf>
    <xf numFmtId="2" fontId="7" fillId="22" borderId="10" xfId="53" applyNumberFormat="1" applyFont="1" applyFill="1" applyBorder="1" applyAlignment="1" applyProtection="1">
      <alignment horizontal="center"/>
      <protection/>
    </xf>
    <xf numFmtId="0" fontId="3" fillId="22" borderId="10" xfId="0" applyFont="1" applyFill="1" applyBorder="1" applyAlignment="1">
      <alignment horizontal="center"/>
    </xf>
    <xf numFmtId="4" fontId="7" fillId="22" borderId="10" xfId="53" applyNumberFormat="1" applyFont="1" applyFill="1" applyBorder="1" applyAlignment="1" applyProtection="1">
      <alignment horizontal="center" wrapText="1"/>
      <protection locked="0"/>
    </xf>
    <xf numFmtId="2" fontId="7" fillId="22" borderId="10" xfId="53" applyNumberFormat="1" applyFont="1" applyFill="1" applyBorder="1" applyAlignment="1" applyProtection="1">
      <alignment horizontal="center" wrapText="1"/>
      <protection locked="0"/>
    </xf>
    <xf numFmtId="2" fontId="7" fillId="22" borderId="10" xfId="53" applyNumberFormat="1" applyFont="1" applyFill="1" applyBorder="1" applyAlignment="1" applyProtection="1">
      <alignment horizontal="center" wrapText="1"/>
      <protection/>
    </xf>
    <xf numFmtId="3" fontId="7" fillId="22" borderId="10" xfId="53" applyNumberFormat="1" applyFont="1" applyFill="1" applyBorder="1" applyAlignment="1" applyProtection="1">
      <alignment horizontal="center" wrapText="1"/>
      <protection locked="0"/>
    </xf>
    <xf numFmtId="10" fontId="7" fillId="22" borderId="10" xfId="53" applyNumberFormat="1" applyFont="1" applyFill="1" applyBorder="1" applyAlignment="1" applyProtection="1">
      <alignment horizontal="center" wrapText="1"/>
      <protection/>
    </xf>
    <xf numFmtId="165" fontId="7" fillId="22" borderId="10" xfId="53" applyNumberFormat="1" applyFont="1" applyFill="1" applyBorder="1" applyAlignment="1" applyProtection="1">
      <alignment horizontal="center" wrapText="1"/>
      <protection locked="0"/>
    </xf>
    <xf numFmtId="166" fontId="7" fillId="22" borderId="10" xfId="53" applyNumberFormat="1" applyFont="1" applyFill="1" applyBorder="1" applyAlignment="1" applyProtection="1">
      <alignment horizontal="center" wrapText="1"/>
      <protection locked="0"/>
    </xf>
    <xf numFmtId="0" fontId="31" fillId="24" borderId="12" xfId="0" applyFont="1" applyFill="1" applyBorder="1" applyAlignment="1">
      <alignment/>
    </xf>
    <xf numFmtId="0" fontId="3" fillId="22" borderId="10" xfId="0" applyFont="1" applyFill="1" applyBorder="1" applyAlignment="1">
      <alignment/>
    </xf>
    <xf numFmtId="164" fontId="3" fillId="5" borderId="10" xfId="0" applyNumberFormat="1" applyFont="1" applyFill="1" applyBorder="1" applyAlignment="1">
      <alignment horizontal="center" vertical="center" wrapText="1"/>
    </xf>
    <xf numFmtId="164" fontId="3" fillId="5" borderId="18" xfId="0" applyNumberFormat="1" applyFont="1" applyFill="1" applyBorder="1" applyAlignment="1">
      <alignment horizontal="center" vertical="center" wrapText="1"/>
    </xf>
    <xf numFmtId="164" fontId="30" fillId="22" borderId="10" xfId="0" applyNumberFormat="1" applyFont="1" applyFill="1" applyBorder="1" applyAlignment="1">
      <alignment horizontal="center" vertical="center" wrapText="1"/>
    </xf>
    <xf numFmtId="164" fontId="3" fillId="22" borderId="10" xfId="0" applyNumberFormat="1" applyFont="1" applyFill="1" applyBorder="1" applyAlignment="1">
      <alignment horizontal="center" vertical="center" wrapText="1"/>
    </xf>
    <xf numFmtId="164" fontId="3" fillId="22" borderId="10" xfId="0" applyNumberFormat="1" applyFont="1" applyFill="1" applyBorder="1" applyAlignment="1">
      <alignment/>
    </xf>
    <xf numFmtId="164" fontId="33" fillId="5" borderId="18" xfId="0" applyNumberFormat="1" applyFont="1" applyFill="1" applyBorder="1" applyAlignment="1">
      <alignment horizontal="center" vertical="center" wrapText="1"/>
    </xf>
    <xf numFmtId="164" fontId="26" fillId="22" borderId="10" xfId="0" applyNumberFormat="1" applyFont="1" applyFill="1" applyBorder="1" applyAlignment="1">
      <alignment horizontal="center" vertical="center" wrapText="1"/>
    </xf>
    <xf numFmtId="164" fontId="33" fillId="22" borderId="10" xfId="0" applyNumberFormat="1" applyFont="1" applyFill="1" applyBorder="1" applyAlignment="1">
      <alignment horizontal="center" vertical="center" wrapText="1"/>
    </xf>
    <xf numFmtId="164" fontId="33" fillId="22" borderId="10" xfId="0" applyNumberFormat="1" applyFont="1" applyFill="1" applyBorder="1" applyAlignment="1">
      <alignment/>
    </xf>
    <xf numFmtId="0" fontId="25" fillId="0" borderId="15" xfId="0" applyFont="1" applyBorder="1" applyAlignment="1">
      <alignment vertical="center" wrapText="1"/>
    </xf>
    <xf numFmtId="4" fontId="3" fillId="23" borderId="16" xfId="0" applyNumberFormat="1" applyFont="1" applyFill="1" applyBorder="1" applyAlignment="1">
      <alignment/>
    </xf>
    <xf numFmtId="4" fontId="3" fillId="23" borderId="10" xfId="0" applyNumberFormat="1" applyFont="1" applyFill="1" applyBorder="1" applyAlignment="1">
      <alignment/>
    </xf>
    <xf numFmtId="4" fontId="32" fillId="23" borderId="10" xfId="0" applyNumberFormat="1" applyFont="1" applyFill="1" applyBorder="1" applyAlignment="1">
      <alignment/>
    </xf>
    <xf numFmtId="4" fontId="31" fillId="2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22" borderId="20" xfId="0" applyFont="1" applyFill="1" applyBorder="1" applyAlignment="1">
      <alignment vertical="center" wrapText="1"/>
    </xf>
    <xf numFmtId="0" fontId="3" fillId="22" borderId="21" xfId="0" applyFont="1" applyFill="1" applyBorder="1" applyAlignment="1">
      <alignment vertical="center" wrapText="1"/>
    </xf>
    <xf numFmtId="0" fontId="3" fillId="22" borderId="22" xfId="0" applyFont="1" applyFill="1" applyBorder="1" applyAlignment="1">
      <alignment vertical="center" wrapText="1"/>
    </xf>
    <xf numFmtId="0" fontId="3" fillId="22" borderId="23" xfId="0" applyFont="1" applyFill="1" applyBorder="1" applyAlignment="1">
      <alignment vertical="center" wrapText="1"/>
    </xf>
    <xf numFmtId="0" fontId="30" fillId="4" borderId="10" xfId="0" applyFont="1" applyFill="1" applyBorder="1" applyAlignment="1">
      <alignment horizontal="left" vertical="center" wrapText="1"/>
    </xf>
    <xf numFmtId="0" fontId="30" fillId="4" borderId="16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21" borderId="15" xfId="0" applyFont="1" applyFill="1" applyBorder="1" applyAlignment="1">
      <alignment horizontal="center" vertical="center" wrapText="1"/>
    </xf>
    <xf numFmtId="0" fontId="3" fillId="21" borderId="2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3" borderId="14" xfId="0" applyFill="1" applyBorder="1" applyAlignment="1">
      <alignment horizontal="center" vertical="center"/>
    </xf>
    <xf numFmtId="0" fontId="0" fillId="23" borderId="25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4" fontId="3" fillId="23" borderId="14" xfId="0" applyNumberFormat="1" applyFont="1" applyFill="1" applyBorder="1" applyAlignment="1">
      <alignment horizontal="center" vertical="center" wrapText="1"/>
    </xf>
    <xf numFmtId="4" fontId="3" fillId="23" borderId="26" xfId="0" applyNumberFormat="1" applyFont="1" applyFill="1" applyBorder="1" applyAlignment="1">
      <alignment horizontal="center" vertical="center" wrapText="1"/>
    </xf>
    <xf numFmtId="4" fontId="3" fillId="23" borderId="25" xfId="0" applyNumberFormat="1" applyFont="1" applyFill="1" applyBorder="1" applyAlignment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3" fillId="23" borderId="26" xfId="0" applyFont="1" applyFill="1" applyBorder="1" applyAlignment="1">
      <alignment horizontal="center" vertical="center" wrapText="1"/>
    </xf>
    <xf numFmtId="0" fontId="3" fillId="23" borderId="25" xfId="0" applyFont="1" applyFill="1" applyBorder="1" applyAlignment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3" fillId="23" borderId="26" xfId="0" applyFont="1" applyFill="1" applyBorder="1" applyAlignment="1">
      <alignment horizontal="center" vertical="center" wrapText="1"/>
    </xf>
    <xf numFmtId="0" fontId="3" fillId="23" borderId="25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5" fillId="10" borderId="10" xfId="53" applyFont="1" applyFill="1" applyBorder="1" applyAlignment="1" applyProtection="1">
      <alignment horizontal="center" vertical="center" wrapText="1"/>
      <protection/>
    </xf>
    <xf numFmtId="0" fontId="5" fillId="6" borderId="10" xfId="53" applyFont="1" applyFill="1" applyBorder="1" applyAlignment="1" applyProtection="1">
      <alignment horizontal="center" vertical="center" wrapText="1"/>
      <protection/>
    </xf>
    <xf numFmtId="0" fontId="3" fillId="10" borderId="10" xfId="0" applyFont="1" applyFill="1" applyBorder="1" applyAlignment="1">
      <alignment horizontal="center" wrapText="1"/>
    </xf>
    <xf numFmtId="0" fontId="3" fillId="22" borderId="1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22" borderId="27" xfId="0" applyFont="1" applyFill="1" applyBorder="1" applyAlignment="1">
      <alignment horizontal="center" vertical="center" wrapText="1"/>
    </xf>
    <xf numFmtId="0" fontId="3" fillId="22" borderId="28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3" fillId="22" borderId="23" xfId="0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horizontal="center" vertical="center" wrapText="1"/>
    </xf>
    <xf numFmtId="0" fontId="3" fillId="22" borderId="25" xfId="0" applyFont="1" applyFill="1" applyBorder="1" applyAlignment="1">
      <alignment horizontal="center" vertical="center" wrapText="1"/>
    </xf>
    <xf numFmtId="0" fontId="3" fillId="22" borderId="20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27" xfId="0" applyFont="1" applyFill="1" applyBorder="1" applyAlignment="1">
      <alignment horizontal="center" vertical="center" wrapText="1"/>
    </xf>
    <xf numFmtId="0" fontId="3" fillId="22" borderId="28" xfId="0" applyFont="1" applyFill="1" applyBorder="1" applyAlignment="1">
      <alignment horizontal="center" vertical="center" wrapText="1"/>
    </xf>
    <xf numFmtId="0" fontId="3" fillId="22" borderId="20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3" fillId="22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10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 wrapText="1"/>
    </xf>
    <xf numFmtId="0" fontId="3" fillId="0" borderId="29" xfId="0" applyFont="1" applyBorder="1" applyAlignment="1">
      <alignment horizontal="center"/>
    </xf>
    <xf numFmtId="0" fontId="28" fillId="23" borderId="10" xfId="42" applyFill="1" applyBorder="1" applyAlignment="1">
      <alignment horizontal="center" wrapText="1"/>
    </xf>
    <xf numFmtId="0" fontId="0" fillId="23" borderId="10" xfId="0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gwk@sci.smolensk.ru" TargetMode="External" /><Relationship Id="rId2" Type="http://schemas.openxmlformats.org/officeDocument/2006/relationships/hyperlink" Target="http://www.vodokanal67.ru/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35"/>
  <sheetViews>
    <sheetView tabSelected="1" zoomScalePageLayoutView="0" workbookViewId="0" topLeftCell="A22">
      <selection activeCell="A39" sqref="A39:C39"/>
    </sheetView>
  </sheetViews>
  <sheetFormatPr defaultColWidth="9.140625" defaultRowHeight="15"/>
  <cols>
    <col min="1" max="1" width="47.00390625" style="2" customWidth="1"/>
    <col min="2" max="2" width="22.140625" style="1" customWidth="1"/>
    <col min="3" max="3" width="21.00390625" style="1" customWidth="1"/>
    <col min="4" max="16384" width="9.140625" style="1" customWidth="1"/>
  </cols>
  <sheetData>
    <row r="1" spans="1:3" ht="43.5" customHeight="1">
      <c r="A1" s="100" t="s">
        <v>37</v>
      </c>
      <c r="B1" s="100"/>
      <c r="C1" s="100"/>
    </row>
    <row r="2" spans="1:3" ht="15">
      <c r="A2" s="1"/>
      <c r="B2" s="3"/>
      <c r="C2" s="3"/>
    </row>
    <row r="3" spans="1:2" ht="15">
      <c r="A3" s="7" t="s">
        <v>38</v>
      </c>
      <c r="B3" s="4">
        <v>2012</v>
      </c>
    </row>
    <row r="4" spans="1:2" ht="15">
      <c r="A4" s="7" t="s">
        <v>8</v>
      </c>
      <c r="B4" s="4">
        <v>2012</v>
      </c>
    </row>
    <row r="5" ht="15">
      <c r="A5" s="1"/>
    </row>
    <row r="6" ht="15">
      <c r="A6" s="1"/>
    </row>
    <row r="7" spans="1:3" ht="85.5">
      <c r="A7" s="8" t="s">
        <v>1</v>
      </c>
      <c r="B7" s="41" t="s">
        <v>40</v>
      </c>
      <c r="C7" s="41" t="s">
        <v>39</v>
      </c>
    </row>
    <row r="8" spans="1:3" ht="48.75" customHeight="1">
      <c r="A8" s="40" t="s">
        <v>58</v>
      </c>
      <c r="B8" s="101" t="s">
        <v>138</v>
      </c>
      <c r="C8" s="102"/>
    </row>
    <row r="9" spans="1:3" ht="19.5" customHeight="1">
      <c r="A9" s="5" t="s">
        <v>26</v>
      </c>
      <c r="B9" s="81">
        <v>273289.28</v>
      </c>
      <c r="C9" s="81">
        <v>238020.5</v>
      </c>
    </row>
    <row r="10" spans="1:3" ht="30">
      <c r="A10" s="5" t="s">
        <v>27</v>
      </c>
      <c r="B10" s="82">
        <f>B11+B12+B15+B16+B17+B18+B20+B22+B23</f>
        <v>269481.78</v>
      </c>
      <c r="C10" s="82">
        <f>C11+C12+C15+C16+C17+C18+C20+C22+C23</f>
        <v>255509.80000000002</v>
      </c>
    </row>
    <row r="11" spans="1:3" ht="34.5" customHeight="1">
      <c r="A11" s="9" t="s">
        <v>96</v>
      </c>
      <c r="B11" s="82">
        <v>1222.17</v>
      </c>
      <c r="C11" s="82">
        <v>913</v>
      </c>
    </row>
    <row r="12" spans="1:3" ht="60">
      <c r="A12" s="9" t="s">
        <v>59</v>
      </c>
      <c r="B12" s="82">
        <v>53251.27</v>
      </c>
      <c r="C12" s="82">
        <v>46114.1</v>
      </c>
    </row>
    <row r="13" spans="1:3" ht="15">
      <c r="A13" s="10" t="s">
        <v>9</v>
      </c>
      <c r="B13" s="82"/>
      <c r="C13" s="82"/>
    </row>
    <row r="14" spans="1:3" ht="15">
      <c r="A14" s="10" t="s">
        <v>10</v>
      </c>
      <c r="B14" s="82">
        <v>14793.85</v>
      </c>
      <c r="C14" s="82"/>
    </row>
    <row r="15" spans="1:3" ht="30">
      <c r="A15" s="9" t="s">
        <v>11</v>
      </c>
      <c r="B15" s="82">
        <v>367.38</v>
      </c>
      <c r="C15" s="82"/>
    </row>
    <row r="16" spans="1:3" ht="45">
      <c r="A16" s="9" t="s">
        <v>12</v>
      </c>
      <c r="B16" s="82">
        <v>73911.58</v>
      </c>
      <c r="C16" s="82">
        <v>68843.4</v>
      </c>
    </row>
    <row r="17" spans="1:3" ht="60">
      <c r="A17" s="9" t="s">
        <v>13</v>
      </c>
      <c r="B17" s="82">
        <v>10860.7</v>
      </c>
      <c r="C17" s="82">
        <v>10517.9</v>
      </c>
    </row>
    <row r="18" spans="1:3" ht="30">
      <c r="A18" s="9" t="s">
        <v>14</v>
      </c>
      <c r="B18" s="82">
        <f>86305.21</f>
        <v>86305.21</v>
      </c>
      <c r="C18" s="82">
        <f>83562.7+8250.1</f>
        <v>91812.8</v>
      </c>
    </row>
    <row r="19" spans="1:3" ht="30">
      <c r="A19" s="10" t="s">
        <v>16</v>
      </c>
      <c r="B19" s="83"/>
      <c r="C19" s="83"/>
    </row>
    <row r="20" spans="1:3" ht="30">
      <c r="A20" s="9" t="s">
        <v>15</v>
      </c>
      <c r="B20" s="82">
        <v>25289.38</v>
      </c>
      <c r="C20" s="82">
        <v>25173.9</v>
      </c>
    </row>
    <row r="21" spans="1:3" ht="30">
      <c r="A21" s="10" t="s">
        <v>16</v>
      </c>
      <c r="B21" s="83"/>
      <c r="C21" s="83"/>
    </row>
    <row r="22" spans="1:3" ht="33" customHeight="1">
      <c r="A22" s="9" t="s">
        <v>60</v>
      </c>
      <c r="B22" s="82">
        <v>12520</v>
      </c>
      <c r="C22" s="82">
        <v>4718.1</v>
      </c>
    </row>
    <row r="23" spans="1:3" ht="21.75" customHeight="1">
      <c r="A23" s="9" t="s">
        <v>95</v>
      </c>
      <c r="B23" s="82">
        <v>5754.09</v>
      </c>
      <c r="C23" s="82">
        <f>5019+2397.6</f>
        <v>7416.6</v>
      </c>
    </row>
    <row r="24" spans="1:3" ht="36.75" customHeight="1">
      <c r="A24" s="5" t="s">
        <v>28</v>
      </c>
      <c r="B24" s="82">
        <f>B9-B10</f>
        <v>3807.5</v>
      </c>
      <c r="C24" s="82">
        <f>C9-C10</f>
        <v>-17489.300000000017</v>
      </c>
    </row>
    <row r="25" spans="1:3" ht="30">
      <c r="A25" s="5" t="s">
        <v>29</v>
      </c>
      <c r="B25" s="82"/>
      <c r="C25" s="82"/>
    </row>
    <row r="26" spans="1:3" ht="92.25" customHeight="1">
      <c r="A26" s="9" t="s">
        <v>61</v>
      </c>
      <c r="B26" s="82"/>
      <c r="C26" s="82"/>
    </row>
    <row r="27" spans="1:3" ht="30">
      <c r="A27" s="5" t="s">
        <v>30</v>
      </c>
      <c r="B27" s="82"/>
      <c r="C27" s="82"/>
    </row>
    <row r="28" spans="1:3" ht="30">
      <c r="A28" s="9" t="s">
        <v>2</v>
      </c>
      <c r="B28" s="82"/>
      <c r="C28" s="82"/>
    </row>
    <row r="29" spans="1:3" ht="45">
      <c r="A29" s="5" t="s">
        <v>67</v>
      </c>
      <c r="B29" s="82"/>
      <c r="C29" s="82"/>
    </row>
    <row r="30" spans="1:3" ht="30">
      <c r="A30" s="5" t="s">
        <v>62</v>
      </c>
      <c r="B30" s="82">
        <v>29849.03</v>
      </c>
      <c r="C30" s="82">
        <v>26149</v>
      </c>
    </row>
    <row r="31" spans="1:3" ht="31.5" customHeight="1">
      <c r="A31" s="5" t="s">
        <v>97</v>
      </c>
      <c r="B31" s="82">
        <v>100</v>
      </c>
      <c r="C31" s="82">
        <v>74.9</v>
      </c>
    </row>
    <row r="32" spans="1:3" ht="30">
      <c r="A32" s="5" t="s">
        <v>63</v>
      </c>
      <c r="B32" s="82">
        <v>30010</v>
      </c>
      <c r="C32" s="82">
        <v>27987.6</v>
      </c>
    </row>
    <row r="33" spans="1:3" ht="30">
      <c r="A33" s="5" t="s">
        <v>64</v>
      </c>
      <c r="B33" s="82">
        <v>404.48</v>
      </c>
      <c r="C33" s="84">
        <v>404.52</v>
      </c>
    </row>
    <row r="34" spans="1:3" ht="33.75" customHeight="1">
      <c r="A34" s="5" t="s">
        <v>65</v>
      </c>
      <c r="B34" s="82">
        <v>30</v>
      </c>
      <c r="C34" s="84">
        <v>29</v>
      </c>
    </row>
    <row r="35" spans="1:3" ht="30">
      <c r="A35" s="5" t="s">
        <v>66</v>
      </c>
      <c r="B35" s="82">
        <v>290</v>
      </c>
      <c r="C35" s="84">
        <v>292</v>
      </c>
    </row>
  </sheetData>
  <sheetProtection/>
  <mergeCells count="2">
    <mergeCell ref="A1:C1"/>
    <mergeCell ref="B8:C8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PageLayoutView="0" workbookViewId="0" topLeftCell="A7">
      <selection activeCell="A25" sqref="A24:B25"/>
    </sheetView>
  </sheetViews>
  <sheetFormatPr defaultColWidth="9.140625" defaultRowHeight="15"/>
  <cols>
    <col min="1" max="1" width="50.00390625" style="2" customWidth="1"/>
    <col min="2" max="2" width="39.00390625" style="1" customWidth="1"/>
    <col min="3" max="16384" width="9.140625" style="1" customWidth="1"/>
  </cols>
  <sheetData>
    <row r="1" spans="1:2" ht="15">
      <c r="A1" s="100" t="s">
        <v>105</v>
      </c>
      <c r="B1" s="103"/>
    </row>
    <row r="2" spans="1:2" ht="56.25" customHeight="1">
      <c r="A2" s="103"/>
      <c r="B2" s="103"/>
    </row>
    <row r="4" spans="1:2" ht="15">
      <c r="A4" s="11" t="s">
        <v>3</v>
      </c>
      <c r="B4" s="12" t="s">
        <v>0</v>
      </c>
    </row>
    <row r="5" spans="1:2" ht="15">
      <c r="A5" s="5" t="s">
        <v>68</v>
      </c>
      <c r="B5" s="39"/>
    </row>
    <row r="6" spans="1:2" ht="30">
      <c r="A6" s="5" t="s">
        <v>69</v>
      </c>
      <c r="B6" s="39"/>
    </row>
    <row r="7" spans="1:2" ht="45">
      <c r="A7" s="5" t="s">
        <v>70</v>
      </c>
      <c r="B7" s="24"/>
    </row>
    <row r="8" spans="1:2" ht="15">
      <c r="A8" s="13" t="s">
        <v>71</v>
      </c>
      <c r="B8" s="24">
        <v>167</v>
      </c>
    </row>
    <row r="9" spans="1:2" ht="15">
      <c r="A9" s="13" t="s">
        <v>72</v>
      </c>
      <c r="B9" s="24">
        <v>167</v>
      </c>
    </row>
    <row r="10" spans="1:2" ht="15">
      <c r="A10" s="27" t="s">
        <v>73</v>
      </c>
      <c r="B10" s="24">
        <v>155</v>
      </c>
    </row>
    <row r="11" spans="1:2" ht="15">
      <c r="A11" s="14" t="s">
        <v>74</v>
      </c>
      <c r="B11" s="24">
        <v>155</v>
      </c>
    </row>
    <row r="12" spans="1:2" ht="15">
      <c r="A12" s="14" t="s">
        <v>75</v>
      </c>
      <c r="B12" s="24">
        <v>155</v>
      </c>
    </row>
    <row r="13" spans="1:2" ht="15">
      <c r="A13" s="14" t="s">
        <v>76</v>
      </c>
      <c r="B13" s="24">
        <v>163</v>
      </c>
    </row>
    <row r="14" spans="1:2" ht="15">
      <c r="A14" s="14" t="s">
        <v>77</v>
      </c>
      <c r="B14" s="24">
        <v>96</v>
      </c>
    </row>
    <row r="15" spans="1:2" ht="90">
      <c r="A15" s="5" t="s">
        <v>78</v>
      </c>
      <c r="B15" s="24"/>
    </row>
    <row r="16" spans="1:2" ht="15">
      <c r="A16" s="13" t="s">
        <v>71</v>
      </c>
      <c r="B16" s="24">
        <v>62</v>
      </c>
    </row>
    <row r="17" spans="1:2" ht="15">
      <c r="A17" s="13" t="s">
        <v>72</v>
      </c>
      <c r="B17" s="24">
        <v>115</v>
      </c>
    </row>
    <row r="18" spans="1:2" ht="15">
      <c r="A18" s="13" t="s">
        <v>73</v>
      </c>
      <c r="B18" s="24">
        <v>97</v>
      </c>
    </row>
    <row r="19" spans="1:2" ht="15">
      <c r="A19" s="14" t="s">
        <v>74</v>
      </c>
      <c r="B19" s="24">
        <v>48</v>
      </c>
    </row>
    <row r="20" spans="1:2" ht="15">
      <c r="A20" s="14" t="s">
        <v>75</v>
      </c>
      <c r="B20" s="24">
        <v>91</v>
      </c>
    </row>
    <row r="21" spans="1:2" ht="15">
      <c r="A21" s="14" t="s">
        <v>76</v>
      </c>
      <c r="B21" s="24">
        <v>26</v>
      </c>
    </row>
    <row r="22" spans="1:2" ht="15">
      <c r="A22" s="14" t="s">
        <v>77</v>
      </c>
      <c r="B22" s="39" t="s">
        <v>89</v>
      </c>
    </row>
    <row r="25" spans="1:2" ht="15">
      <c r="A25" s="104"/>
      <c r="B25" s="104"/>
    </row>
  </sheetData>
  <sheetProtection/>
  <mergeCells count="2">
    <mergeCell ref="A1:B2"/>
    <mergeCell ref="A25:B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7">
      <selection activeCell="E14" sqref="E14"/>
    </sheetView>
  </sheetViews>
  <sheetFormatPr defaultColWidth="9.140625" defaultRowHeight="15"/>
  <cols>
    <col min="1" max="1" width="49.28125" style="1" customWidth="1"/>
    <col min="2" max="6" width="13.7109375" style="1" customWidth="1"/>
    <col min="7" max="16384" width="9.140625" style="1" customWidth="1"/>
  </cols>
  <sheetData>
    <row r="1" spans="1:6" ht="36.75" customHeight="1">
      <c r="A1" s="100" t="s">
        <v>41</v>
      </c>
      <c r="B1" s="100"/>
      <c r="C1" s="100"/>
      <c r="D1" s="100"/>
      <c r="E1" s="100"/>
      <c r="F1" s="100"/>
    </row>
    <row r="2" ht="15">
      <c r="F2" s="3" t="s">
        <v>42</v>
      </c>
    </row>
    <row r="3" spans="1:6" ht="30.75" customHeight="1">
      <c r="A3" s="15" t="s">
        <v>43</v>
      </c>
      <c r="B3" s="108" t="s">
        <v>98</v>
      </c>
      <c r="C3" s="109"/>
      <c r="D3" s="109"/>
      <c r="E3" s="109"/>
      <c r="F3" s="110"/>
    </row>
    <row r="4" spans="1:6" ht="30" customHeight="1">
      <c r="A4" s="15" t="s">
        <v>44</v>
      </c>
      <c r="B4" s="108" t="s">
        <v>88</v>
      </c>
      <c r="C4" s="109"/>
      <c r="D4" s="109"/>
      <c r="E4" s="109"/>
      <c r="F4" s="110"/>
    </row>
    <row r="5" spans="1:6" ht="42" customHeight="1">
      <c r="A5" s="16" t="s">
        <v>45</v>
      </c>
      <c r="B5" s="111" t="s">
        <v>99</v>
      </c>
      <c r="C5" s="112"/>
      <c r="D5" s="112"/>
      <c r="E5" s="112"/>
      <c r="F5" s="113"/>
    </row>
    <row r="6" spans="1:6" ht="46.5" customHeight="1">
      <c r="A6" s="16" t="s">
        <v>46</v>
      </c>
      <c r="B6" s="105">
        <v>374694.36</v>
      </c>
      <c r="C6" s="106"/>
      <c r="D6" s="106"/>
      <c r="E6" s="106"/>
      <c r="F6" s="107"/>
    </row>
    <row r="7" spans="1:6" ht="15">
      <c r="A7" s="17"/>
      <c r="B7" s="33"/>
      <c r="C7" s="33"/>
      <c r="D7" s="33"/>
      <c r="E7" s="33"/>
      <c r="F7" s="33"/>
    </row>
    <row r="8" spans="1:6" ht="15">
      <c r="A8" s="17"/>
      <c r="B8" s="33"/>
      <c r="C8" s="33"/>
      <c r="D8" s="33"/>
      <c r="E8" s="33"/>
      <c r="F8" s="33"/>
    </row>
  </sheetData>
  <sheetProtection/>
  <mergeCells count="5">
    <mergeCell ref="B6:F6"/>
    <mergeCell ref="A1:F1"/>
    <mergeCell ref="B3:F3"/>
    <mergeCell ref="B4:F4"/>
    <mergeCell ref="B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5">
      <selection activeCell="B25" sqref="B25"/>
    </sheetView>
  </sheetViews>
  <sheetFormatPr defaultColWidth="9.140625" defaultRowHeight="15"/>
  <cols>
    <col min="1" max="1" width="15.421875" style="1" customWidth="1"/>
    <col min="2" max="2" width="46.28125" style="1" customWidth="1"/>
    <col min="3" max="3" width="20.140625" style="1" customWidth="1"/>
    <col min="4" max="4" width="18.57421875" style="1" customWidth="1"/>
    <col min="5" max="16384" width="9.140625" style="1" customWidth="1"/>
  </cols>
  <sheetData>
    <row r="1" ht="9.75" customHeight="1">
      <c r="D1" s="3" t="s">
        <v>47</v>
      </c>
    </row>
    <row r="2" spans="1:4" ht="29.25" customHeight="1">
      <c r="A2" s="97" t="s">
        <v>48</v>
      </c>
      <c r="B2" s="97"/>
      <c r="C2" s="97"/>
      <c r="D2" s="97"/>
    </row>
    <row r="3" ht="7.5" customHeight="1"/>
    <row r="4" spans="1:4" s="18" customFormat="1" ht="70.5" customHeight="1">
      <c r="A4" s="8" t="s">
        <v>49</v>
      </c>
      <c r="B4" s="8" t="s">
        <v>50</v>
      </c>
      <c r="C4" s="8" t="s">
        <v>51</v>
      </c>
      <c r="D4" s="8" t="s">
        <v>52</v>
      </c>
    </row>
    <row r="5" spans="1:4" ht="63">
      <c r="A5" s="98" t="s">
        <v>109</v>
      </c>
      <c r="B5" s="42" t="s">
        <v>110</v>
      </c>
      <c r="C5" s="36"/>
      <c r="D5" s="114" t="s">
        <v>100</v>
      </c>
    </row>
    <row r="6" spans="1:4" ht="16.5" customHeight="1">
      <c r="A6" s="99"/>
      <c r="B6" s="43" t="s">
        <v>111</v>
      </c>
      <c r="C6" s="44">
        <v>800</v>
      </c>
      <c r="D6" s="115"/>
    </row>
    <row r="7" spans="1:4" ht="32.25" customHeight="1">
      <c r="A7" s="99"/>
      <c r="B7" s="43" t="s">
        <v>101</v>
      </c>
      <c r="C7" s="44"/>
      <c r="D7" s="115"/>
    </row>
    <row r="8" spans="1:4" ht="12.75" customHeight="1">
      <c r="A8" s="99"/>
      <c r="B8" s="43" t="s">
        <v>112</v>
      </c>
      <c r="C8" s="44">
        <v>2232.3</v>
      </c>
      <c r="D8" s="115"/>
    </row>
    <row r="9" spans="1:4" ht="15.75" customHeight="1">
      <c r="A9" s="99"/>
      <c r="B9" s="43" t="s">
        <v>113</v>
      </c>
      <c r="C9" s="44">
        <v>2276.2</v>
      </c>
      <c r="D9" s="115"/>
    </row>
    <row r="10" spans="1:4" ht="45">
      <c r="A10" s="99"/>
      <c r="B10" s="38" t="s">
        <v>114</v>
      </c>
      <c r="C10" s="37"/>
      <c r="D10" s="115"/>
    </row>
    <row r="11" spans="1:4" ht="15">
      <c r="A11" s="99"/>
      <c r="B11" s="38" t="s">
        <v>102</v>
      </c>
      <c r="C11" s="37">
        <v>720</v>
      </c>
      <c r="D11" s="115"/>
    </row>
    <row r="12" spans="1:4" ht="36.75" customHeight="1">
      <c r="A12" s="99"/>
      <c r="B12" s="38" t="s">
        <v>115</v>
      </c>
      <c r="C12" s="37"/>
      <c r="D12" s="115"/>
    </row>
    <row r="13" spans="1:4" ht="14.25" customHeight="1">
      <c r="A13" s="99"/>
      <c r="B13" s="43" t="s">
        <v>112</v>
      </c>
      <c r="C13" s="37">
        <v>1287.5</v>
      </c>
      <c r="D13" s="115"/>
    </row>
    <row r="14" spans="1:4" ht="30">
      <c r="A14" s="99"/>
      <c r="B14" s="38" t="s">
        <v>116</v>
      </c>
      <c r="C14" s="37"/>
      <c r="D14" s="80"/>
    </row>
    <row r="15" spans="1:4" ht="15">
      <c r="A15" s="99"/>
      <c r="B15" s="38" t="s">
        <v>117</v>
      </c>
      <c r="C15" s="37">
        <v>99</v>
      </c>
      <c r="D15" s="114" t="s">
        <v>104</v>
      </c>
    </row>
    <row r="16" spans="1:4" ht="15">
      <c r="A16" s="99"/>
      <c r="B16" s="38" t="s">
        <v>102</v>
      </c>
      <c r="C16" s="37">
        <v>100</v>
      </c>
      <c r="D16" s="116"/>
    </row>
    <row r="17" spans="1:4" ht="15" customHeight="1">
      <c r="A17" s="99"/>
      <c r="B17" s="38" t="s">
        <v>118</v>
      </c>
      <c r="C17" s="37">
        <v>3026</v>
      </c>
      <c r="D17" s="114" t="s">
        <v>100</v>
      </c>
    </row>
    <row r="18" spans="1:4" ht="30">
      <c r="A18" s="99"/>
      <c r="B18" s="38" t="s">
        <v>119</v>
      </c>
      <c r="C18" s="37"/>
      <c r="D18" s="115"/>
    </row>
    <row r="19" spans="1:4" ht="15">
      <c r="A19" s="99"/>
      <c r="B19" s="38" t="s">
        <v>102</v>
      </c>
      <c r="C19" s="37">
        <v>900</v>
      </c>
      <c r="D19" s="115"/>
    </row>
    <row r="20" spans="1:4" ht="30">
      <c r="A20" s="99"/>
      <c r="B20" s="38" t="s">
        <v>120</v>
      </c>
      <c r="C20" s="37"/>
      <c r="D20" s="115"/>
    </row>
    <row r="21" spans="1:4" ht="15">
      <c r="A21" s="99"/>
      <c r="B21" s="38" t="s">
        <v>102</v>
      </c>
      <c r="C21" s="37">
        <v>3964.15</v>
      </c>
      <c r="D21" s="116"/>
    </row>
    <row r="22" spans="1:4" ht="45">
      <c r="A22" s="99"/>
      <c r="B22" s="38" t="s">
        <v>121</v>
      </c>
      <c r="C22" s="37"/>
      <c r="D22" s="114" t="s">
        <v>104</v>
      </c>
    </row>
    <row r="23" spans="1:4" ht="15">
      <c r="A23" s="99"/>
      <c r="B23" s="38" t="s">
        <v>122</v>
      </c>
      <c r="C23" s="37">
        <v>280</v>
      </c>
      <c r="D23" s="115"/>
    </row>
    <row r="24" spans="1:4" ht="60">
      <c r="A24" s="99"/>
      <c r="B24" s="38" t="s">
        <v>135</v>
      </c>
      <c r="C24" s="37"/>
      <c r="D24" s="115"/>
    </row>
    <row r="25" spans="1:4" ht="15">
      <c r="A25" s="99"/>
      <c r="B25" s="38" t="s">
        <v>122</v>
      </c>
      <c r="C25" s="37">
        <v>470</v>
      </c>
      <c r="D25" s="116"/>
    </row>
    <row r="26" spans="1:4" ht="45">
      <c r="A26" s="99"/>
      <c r="B26" s="38" t="s">
        <v>123</v>
      </c>
      <c r="C26" s="37"/>
      <c r="D26" s="114" t="s">
        <v>134</v>
      </c>
    </row>
    <row r="27" spans="1:4" ht="15">
      <c r="A27" s="99"/>
      <c r="B27" s="38" t="s">
        <v>124</v>
      </c>
      <c r="C27" s="37">
        <v>1865.57</v>
      </c>
      <c r="D27" s="115"/>
    </row>
    <row r="28" spans="1:4" ht="30">
      <c r="A28" s="99"/>
      <c r="B28" s="38" t="s">
        <v>125</v>
      </c>
      <c r="C28" s="37">
        <v>14516.18</v>
      </c>
      <c r="D28" s="115"/>
    </row>
    <row r="29" spans="1:4" ht="45">
      <c r="A29" s="99"/>
      <c r="B29" s="38" t="s">
        <v>126</v>
      </c>
      <c r="C29" s="37"/>
      <c r="D29" s="115"/>
    </row>
    <row r="30" spans="1:4" ht="15">
      <c r="A30" s="99"/>
      <c r="B30" s="38" t="s">
        <v>112</v>
      </c>
      <c r="C30" s="37">
        <v>12600</v>
      </c>
      <c r="D30" s="115"/>
    </row>
    <row r="31" spans="1:4" ht="15">
      <c r="A31" s="99"/>
      <c r="B31" s="38" t="s">
        <v>127</v>
      </c>
      <c r="C31" s="37">
        <v>20000.1</v>
      </c>
      <c r="D31" s="116"/>
    </row>
    <row r="32" spans="2:4" ht="15">
      <c r="B32" s="69" t="s">
        <v>128</v>
      </c>
      <c r="C32" s="45">
        <f>C6+C8+C9+C11+C13+C15+C16+C17+C19+C21+C23+C25+C27+C28+C30+C31</f>
        <v>65137</v>
      </c>
      <c r="D32" s="35"/>
    </row>
    <row r="33" ht="15">
      <c r="D33" s="34"/>
    </row>
  </sheetData>
  <sheetProtection/>
  <mergeCells count="7">
    <mergeCell ref="A2:D2"/>
    <mergeCell ref="A5:A31"/>
    <mergeCell ref="D5:D13"/>
    <mergeCell ref="D15:D16"/>
    <mergeCell ref="D17:D21"/>
    <mergeCell ref="D26:D31"/>
    <mergeCell ref="D22:D25"/>
  </mergeCells>
  <printOptions/>
  <pageMargins left="0" right="0" top="0" bottom="0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7">
      <selection activeCell="A25" sqref="A24:C25"/>
    </sheetView>
  </sheetViews>
  <sheetFormatPr defaultColWidth="9.140625" defaultRowHeight="15"/>
  <cols>
    <col min="1" max="1" width="50.57421875" style="19" customWidth="1"/>
    <col min="2" max="2" width="24.7109375" style="19" customWidth="1"/>
    <col min="3" max="3" width="21.7109375" style="1" customWidth="1"/>
    <col min="4" max="4" width="25.421875" style="1" customWidth="1"/>
    <col min="5" max="16384" width="9.140625" style="1" customWidth="1"/>
  </cols>
  <sheetData>
    <row r="1" ht="15">
      <c r="D1" s="3" t="s">
        <v>53</v>
      </c>
    </row>
    <row r="2" spans="1:4" ht="15.75">
      <c r="A2" s="118" t="s">
        <v>54</v>
      </c>
      <c r="B2" s="118"/>
      <c r="C2" s="118"/>
      <c r="D2" s="118"/>
    </row>
    <row r="3" spans="1:2" ht="15.75">
      <c r="A3" s="20"/>
      <c r="B3" s="20"/>
    </row>
    <row r="4" spans="1:4" ht="27" customHeight="1">
      <c r="A4" s="119" t="s">
        <v>55</v>
      </c>
      <c r="B4" s="119" t="s">
        <v>106</v>
      </c>
      <c r="C4" s="119" t="s">
        <v>139</v>
      </c>
      <c r="D4" s="119" t="s">
        <v>31</v>
      </c>
    </row>
    <row r="5" spans="1:4" ht="12" customHeight="1">
      <c r="A5" s="119"/>
      <c r="B5" s="119"/>
      <c r="C5" s="119"/>
      <c r="D5" s="119"/>
    </row>
    <row r="6" spans="1:4" ht="15">
      <c r="A6" s="120" t="s">
        <v>18</v>
      </c>
      <c r="B6" s="120"/>
      <c r="C6" s="120"/>
      <c r="D6" s="120"/>
    </row>
    <row r="7" spans="1:4" ht="15">
      <c r="A7" s="28" t="s">
        <v>35</v>
      </c>
      <c r="B7" s="59" t="s">
        <v>89</v>
      </c>
      <c r="C7" s="59"/>
      <c r="D7" s="60"/>
    </row>
    <row r="8" spans="1:4" ht="15">
      <c r="A8" s="28" t="s">
        <v>24</v>
      </c>
      <c r="B8" s="59" t="s">
        <v>89</v>
      </c>
      <c r="C8" s="59"/>
      <c r="D8" s="61"/>
    </row>
    <row r="9" spans="1:4" ht="16.5" customHeight="1">
      <c r="A9" s="28" t="s">
        <v>25</v>
      </c>
      <c r="B9" s="62">
        <f>(B10+B11)/2</f>
        <v>78.41</v>
      </c>
      <c r="C9" s="62"/>
      <c r="D9" s="61"/>
    </row>
    <row r="10" spans="1:4" ht="15">
      <c r="A10" s="29" t="s">
        <v>79</v>
      </c>
      <c r="B10" s="63">
        <v>75</v>
      </c>
      <c r="C10" s="64"/>
      <c r="D10" s="61"/>
    </row>
    <row r="11" spans="1:4" ht="15">
      <c r="A11" s="29" t="s">
        <v>80</v>
      </c>
      <c r="B11" s="62">
        <v>81.82</v>
      </c>
      <c r="C11" s="62"/>
      <c r="D11" s="61"/>
    </row>
    <row r="12" spans="1:4" ht="26.25" customHeight="1">
      <c r="A12" s="28" t="s">
        <v>34</v>
      </c>
      <c r="B12" s="65"/>
      <c r="C12" s="66"/>
      <c r="D12" s="61"/>
    </row>
    <row r="13" spans="1:4" ht="16.5" customHeight="1">
      <c r="A13" s="30" t="s">
        <v>81</v>
      </c>
      <c r="B13" s="65"/>
      <c r="C13" s="66"/>
      <c r="D13" s="61"/>
    </row>
    <row r="14" spans="1:4" ht="24.75">
      <c r="A14" s="31" t="s">
        <v>137</v>
      </c>
      <c r="B14" s="65">
        <v>281720</v>
      </c>
      <c r="C14" s="65"/>
      <c r="D14" s="61"/>
    </row>
    <row r="15" spans="1:4" ht="24.75">
      <c r="A15" s="31" t="s">
        <v>82</v>
      </c>
      <c r="B15" s="67">
        <v>26149</v>
      </c>
      <c r="C15" s="67"/>
      <c r="D15" s="61"/>
    </row>
    <row r="16" spans="1:4" ht="24.75">
      <c r="A16" s="28" t="s">
        <v>83</v>
      </c>
      <c r="B16" s="68">
        <v>0.363</v>
      </c>
      <c r="C16" s="68"/>
      <c r="D16" s="61"/>
    </row>
    <row r="17" spans="1:4" ht="24.75">
      <c r="A17" s="28" t="s">
        <v>84</v>
      </c>
      <c r="B17" s="68">
        <v>0.175</v>
      </c>
      <c r="C17" s="68"/>
      <c r="D17" s="61"/>
    </row>
    <row r="18" spans="1:4" ht="15">
      <c r="A18" s="28" t="s">
        <v>32</v>
      </c>
      <c r="B18" s="59" t="s">
        <v>89</v>
      </c>
      <c r="C18" s="59"/>
      <c r="D18" s="61"/>
    </row>
    <row r="19" spans="1:4" ht="15">
      <c r="A19" s="28" t="s">
        <v>85</v>
      </c>
      <c r="B19" s="59" t="s">
        <v>89</v>
      </c>
      <c r="C19" s="59"/>
      <c r="D19" s="61"/>
    </row>
    <row r="20" spans="1:4" ht="15">
      <c r="A20" s="28" t="s">
        <v>33</v>
      </c>
      <c r="B20" s="59" t="s">
        <v>89</v>
      </c>
      <c r="C20" s="59"/>
      <c r="D20" s="61"/>
    </row>
    <row r="21" spans="1:4" ht="24.75">
      <c r="A21" s="32" t="s">
        <v>36</v>
      </c>
      <c r="B21" s="65"/>
      <c r="C21" s="62"/>
      <c r="D21" s="61"/>
    </row>
    <row r="22" spans="1:4" ht="37.5" customHeight="1">
      <c r="A22" s="117"/>
      <c r="B22" s="117"/>
      <c r="C22" s="117"/>
      <c r="D22" s="117"/>
    </row>
  </sheetData>
  <sheetProtection/>
  <mergeCells count="7">
    <mergeCell ref="A22:D22"/>
    <mergeCell ref="A2:D2"/>
    <mergeCell ref="A4:A5"/>
    <mergeCell ref="B4:B5"/>
    <mergeCell ref="C4:C5"/>
    <mergeCell ref="D4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zoomScale="75" zoomScaleNormal="75" zoomScalePageLayoutView="0" workbookViewId="0" topLeftCell="A1">
      <selection activeCell="A41" sqref="A41:H46"/>
    </sheetView>
  </sheetViews>
  <sheetFormatPr defaultColWidth="9.140625" defaultRowHeight="15"/>
  <cols>
    <col min="1" max="1" width="32.8515625" style="1" customWidth="1"/>
    <col min="2" max="2" width="20.7109375" style="1" customWidth="1"/>
    <col min="3" max="3" width="9.421875" style="1" bestFit="1" customWidth="1"/>
    <col min="4" max="6" width="9.140625" style="1" customWidth="1"/>
    <col min="7" max="7" width="10.421875" style="1" customWidth="1"/>
    <col min="8" max="8" width="11.57421875" style="1" customWidth="1"/>
    <col min="9" max="9" width="5.00390625" style="1" customWidth="1"/>
    <col min="10" max="10" width="4.140625" style="1" customWidth="1"/>
    <col min="11" max="11" width="3.421875" style="1" customWidth="1"/>
    <col min="12" max="12" width="3.00390625" style="1" customWidth="1"/>
    <col min="13" max="13" width="9.140625" style="1" customWidth="1"/>
    <col min="14" max="14" width="6.7109375" style="1" customWidth="1"/>
    <col min="15" max="16384" width="9.140625" style="1" customWidth="1"/>
  </cols>
  <sheetData>
    <row r="1" spans="13:14" ht="15">
      <c r="M1" s="138" t="s">
        <v>56</v>
      </c>
      <c r="N1" s="138"/>
    </row>
    <row r="2" spans="13:14" ht="15">
      <c r="M2" s="3"/>
      <c r="N2" s="3"/>
    </row>
    <row r="3" spans="1:12" ht="15">
      <c r="A3" s="139" t="s">
        <v>57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5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4" ht="15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144" t="s">
        <v>129</v>
      </c>
      <c r="N5" s="144"/>
    </row>
    <row r="6" spans="1:14" ht="15">
      <c r="A6" s="141" t="s">
        <v>18</v>
      </c>
      <c r="B6" s="141" t="s">
        <v>108</v>
      </c>
      <c r="C6" s="142" t="s">
        <v>107</v>
      </c>
      <c r="D6" s="142"/>
      <c r="E6" s="142"/>
      <c r="F6" s="142"/>
      <c r="G6" s="142"/>
      <c r="H6" s="142"/>
      <c r="I6" s="142"/>
      <c r="J6" s="142"/>
      <c r="K6" s="142"/>
      <c r="L6" s="142"/>
      <c r="M6" s="141" t="s">
        <v>17</v>
      </c>
      <c r="N6" s="141"/>
    </row>
    <row r="7" spans="1:14" ht="30.75" customHeight="1">
      <c r="A7" s="141"/>
      <c r="B7" s="141"/>
      <c r="C7" s="143" t="s">
        <v>130</v>
      </c>
      <c r="D7" s="143"/>
      <c r="E7" s="143"/>
      <c r="F7" s="143"/>
      <c r="G7" s="143"/>
      <c r="H7" s="121" t="s">
        <v>103</v>
      </c>
      <c r="I7" s="121"/>
      <c r="J7" s="121"/>
      <c r="K7" s="121"/>
      <c r="L7" s="121"/>
      <c r="M7" s="141"/>
      <c r="N7" s="141"/>
    </row>
    <row r="8" spans="1:14" ht="30.75" customHeight="1">
      <c r="A8" s="141"/>
      <c r="B8" s="141"/>
      <c r="C8" s="23" t="s">
        <v>19</v>
      </c>
      <c r="D8" s="23" t="s">
        <v>20</v>
      </c>
      <c r="E8" s="23" t="s">
        <v>21</v>
      </c>
      <c r="F8" s="23" t="s">
        <v>22</v>
      </c>
      <c r="G8" s="23" t="s">
        <v>23</v>
      </c>
      <c r="H8" s="23" t="s">
        <v>19</v>
      </c>
      <c r="I8" s="23"/>
      <c r="J8" s="23"/>
      <c r="K8" s="23"/>
      <c r="L8" s="23"/>
      <c r="M8" s="141"/>
      <c r="N8" s="141"/>
    </row>
    <row r="9" spans="1:14" ht="15">
      <c r="A9" s="56" t="s">
        <v>136</v>
      </c>
      <c r="B9" s="71">
        <f>SUM(B10:B37)</f>
        <v>65137</v>
      </c>
      <c r="C9" s="76">
        <f>SUM(C10:C37)</f>
        <v>199</v>
      </c>
      <c r="D9" s="57"/>
      <c r="E9" s="57"/>
      <c r="F9" s="57"/>
      <c r="G9" s="57"/>
      <c r="H9" s="72">
        <f>SUM(H10:H37)</f>
        <v>13873.41</v>
      </c>
      <c r="I9" s="57"/>
      <c r="J9" s="57"/>
      <c r="K9" s="57"/>
      <c r="L9" s="58"/>
      <c r="M9" s="123"/>
      <c r="N9" s="123"/>
    </row>
    <row r="10" spans="1:14" ht="101.25" customHeight="1">
      <c r="A10" s="94" t="s">
        <v>131</v>
      </c>
      <c r="B10" s="48"/>
      <c r="C10" s="77"/>
      <c r="D10" s="46"/>
      <c r="E10" s="46"/>
      <c r="F10" s="46"/>
      <c r="G10" s="46"/>
      <c r="H10" s="73"/>
      <c r="I10" s="46"/>
      <c r="J10" s="46"/>
      <c r="K10" s="46"/>
      <c r="L10" s="47"/>
      <c r="M10" s="124" t="s">
        <v>100</v>
      </c>
      <c r="N10" s="125"/>
    </row>
    <row r="11" spans="1:14" ht="23.25" customHeight="1">
      <c r="A11" s="95" t="s">
        <v>111</v>
      </c>
      <c r="B11" s="48">
        <v>800</v>
      </c>
      <c r="C11" s="78"/>
      <c r="D11" s="49"/>
      <c r="E11" s="49"/>
      <c r="F11" s="49"/>
      <c r="G11" s="49"/>
      <c r="H11" s="74"/>
      <c r="I11" s="49"/>
      <c r="J11" s="49"/>
      <c r="K11" s="49"/>
      <c r="L11" s="50"/>
      <c r="M11" s="126"/>
      <c r="N11" s="127"/>
    </row>
    <row r="12" spans="1:14" ht="47.25" customHeight="1">
      <c r="A12" s="95" t="s">
        <v>132</v>
      </c>
      <c r="B12" s="48"/>
      <c r="C12" s="78"/>
      <c r="D12" s="49"/>
      <c r="E12" s="49"/>
      <c r="F12" s="49"/>
      <c r="G12" s="49"/>
      <c r="H12" s="74">
        <v>9364.5</v>
      </c>
      <c r="I12" s="49"/>
      <c r="J12" s="49"/>
      <c r="K12" s="49"/>
      <c r="L12" s="50"/>
      <c r="M12" s="128" t="s">
        <v>133</v>
      </c>
      <c r="N12" s="129"/>
    </row>
    <row r="13" spans="1:14" ht="52.5" customHeight="1">
      <c r="A13" s="95" t="s">
        <v>101</v>
      </c>
      <c r="B13" s="48"/>
      <c r="C13" s="77"/>
      <c r="D13" s="46"/>
      <c r="E13" s="46"/>
      <c r="F13" s="46"/>
      <c r="G13" s="46"/>
      <c r="H13" s="73"/>
      <c r="I13" s="46"/>
      <c r="J13" s="46"/>
      <c r="K13" s="46"/>
      <c r="L13" s="51"/>
      <c r="M13" s="124" t="s">
        <v>100</v>
      </c>
      <c r="N13" s="125"/>
    </row>
    <row r="14" spans="1:14" ht="20.25" customHeight="1">
      <c r="A14" s="95" t="s">
        <v>112</v>
      </c>
      <c r="B14" s="48">
        <v>2232.3</v>
      </c>
      <c r="C14" s="77"/>
      <c r="D14" s="46"/>
      <c r="E14" s="46"/>
      <c r="F14" s="46"/>
      <c r="G14" s="46"/>
      <c r="H14" s="73"/>
      <c r="I14" s="46"/>
      <c r="J14" s="46"/>
      <c r="K14" s="46"/>
      <c r="L14" s="51"/>
      <c r="M14" s="130"/>
      <c r="N14" s="131"/>
    </row>
    <row r="15" spans="1:14" ht="18.75" customHeight="1">
      <c r="A15" s="95" t="s">
        <v>113</v>
      </c>
      <c r="B15" s="48">
        <v>2276.2</v>
      </c>
      <c r="C15" s="77"/>
      <c r="D15" s="46"/>
      <c r="E15" s="46"/>
      <c r="F15" s="46"/>
      <c r="G15" s="46"/>
      <c r="H15" s="73"/>
      <c r="I15" s="46"/>
      <c r="J15" s="46"/>
      <c r="K15" s="46"/>
      <c r="L15" s="51"/>
      <c r="M15" s="130"/>
      <c r="N15" s="131"/>
    </row>
    <row r="16" spans="1:14" ht="88.5" customHeight="1">
      <c r="A16" s="96" t="s">
        <v>114</v>
      </c>
      <c r="B16" s="52"/>
      <c r="C16" s="77"/>
      <c r="D16" s="46"/>
      <c r="E16" s="46"/>
      <c r="F16" s="46"/>
      <c r="G16" s="46"/>
      <c r="H16" s="73"/>
      <c r="I16" s="46"/>
      <c r="J16" s="46"/>
      <c r="K16" s="46"/>
      <c r="L16" s="51"/>
      <c r="M16" s="130"/>
      <c r="N16" s="131"/>
    </row>
    <row r="17" spans="1:14" ht="17.25" customHeight="1">
      <c r="A17" s="96" t="s">
        <v>102</v>
      </c>
      <c r="B17" s="52">
        <v>720</v>
      </c>
      <c r="C17" s="77"/>
      <c r="D17" s="46"/>
      <c r="E17" s="46"/>
      <c r="F17" s="46"/>
      <c r="G17" s="46"/>
      <c r="H17" s="73"/>
      <c r="I17" s="46"/>
      <c r="J17" s="46"/>
      <c r="K17" s="46"/>
      <c r="L17" s="51"/>
      <c r="M17" s="130"/>
      <c r="N17" s="131"/>
    </row>
    <row r="18" spans="1:14" ht="67.5" customHeight="1">
      <c r="A18" s="96" t="s">
        <v>115</v>
      </c>
      <c r="B18" s="52"/>
      <c r="C18" s="77"/>
      <c r="D18" s="46"/>
      <c r="E18" s="46"/>
      <c r="F18" s="46"/>
      <c r="G18" s="46"/>
      <c r="H18" s="73"/>
      <c r="I18" s="46"/>
      <c r="J18" s="46"/>
      <c r="K18" s="46"/>
      <c r="L18" s="51"/>
      <c r="M18" s="130"/>
      <c r="N18" s="131"/>
    </row>
    <row r="19" spans="1:14" ht="25.5" customHeight="1">
      <c r="A19" s="95" t="s">
        <v>112</v>
      </c>
      <c r="B19" s="52">
        <v>1287.5</v>
      </c>
      <c r="C19" s="77"/>
      <c r="D19" s="46"/>
      <c r="E19" s="46"/>
      <c r="F19" s="46"/>
      <c r="G19" s="46"/>
      <c r="H19" s="73"/>
      <c r="I19" s="46"/>
      <c r="J19" s="46"/>
      <c r="K19" s="46"/>
      <c r="L19" s="51"/>
      <c r="M19" s="126"/>
      <c r="N19" s="127"/>
    </row>
    <row r="20" spans="1:14" ht="52.5" customHeight="1">
      <c r="A20" s="96" t="s">
        <v>116</v>
      </c>
      <c r="B20" s="52"/>
      <c r="C20" s="77"/>
      <c r="D20" s="46"/>
      <c r="E20" s="46"/>
      <c r="F20" s="46"/>
      <c r="G20" s="46"/>
      <c r="H20" s="73"/>
      <c r="I20" s="46"/>
      <c r="J20" s="46"/>
      <c r="K20" s="46"/>
      <c r="L20" s="51"/>
      <c r="M20" s="124" t="s">
        <v>104</v>
      </c>
      <c r="N20" s="125"/>
    </row>
    <row r="21" spans="1:14" ht="28.5" customHeight="1">
      <c r="A21" s="96" t="s">
        <v>117</v>
      </c>
      <c r="B21" s="52">
        <v>99</v>
      </c>
      <c r="C21" s="78">
        <v>99</v>
      </c>
      <c r="D21" s="49"/>
      <c r="E21" s="49"/>
      <c r="F21" s="49"/>
      <c r="G21" s="49"/>
      <c r="H21" s="74">
        <v>99</v>
      </c>
      <c r="I21" s="49"/>
      <c r="J21" s="49"/>
      <c r="K21" s="49"/>
      <c r="L21" s="50"/>
      <c r="M21" s="130"/>
      <c r="N21" s="131"/>
    </row>
    <row r="22" spans="1:14" ht="15.75">
      <c r="A22" s="96" t="s">
        <v>102</v>
      </c>
      <c r="B22" s="52">
        <v>100</v>
      </c>
      <c r="C22" s="78">
        <v>100</v>
      </c>
      <c r="D22" s="46"/>
      <c r="E22" s="46"/>
      <c r="F22" s="46"/>
      <c r="G22" s="46"/>
      <c r="H22" s="74">
        <v>100</v>
      </c>
      <c r="I22" s="46"/>
      <c r="J22" s="46"/>
      <c r="K22" s="46"/>
      <c r="L22" s="46"/>
      <c r="M22" s="126"/>
      <c r="N22" s="127"/>
    </row>
    <row r="23" spans="1:14" ht="18.75" customHeight="1">
      <c r="A23" s="96" t="s">
        <v>118</v>
      </c>
      <c r="B23" s="52">
        <v>3026</v>
      </c>
      <c r="C23" s="78"/>
      <c r="D23" s="49"/>
      <c r="E23" s="49"/>
      <c r="F23" s="49"/>
      <c r="G23" s="49"/>
      <c r="H23" s="54"/>
      <c r="I23" s="49"/>
      <c r="J23" s="49"/>
      <c r="K23" s="49"/>
      <c r="L23" s="49"/>
      <c r="M23" s="130" t="s">
        <v>100</v>
      </c>
      <c r="N23" s="131"/>
    </row>
    <row r="24" spans="1:14" ht="45">
      <c r="A24" s="96" t="s">
        <v>119</v>
      </c>
      <c r="B24" s="52"/>
      <c r="C24" s="77"/>
      <c r="D24" s="46"/>
      <c r="E24" s="46"/>
      <c r="F24" s="46"/>
      <c r="G24" s="46"/>
      <c r="H24" s="73"/>
      <c r="I24" s="46"/>
      <c r="J24" s="46"/>
      <c r="K24" s="46"/>
      <c r="L24" s="46"/>
      <c r="M24" s="130"/>
      <c r="N24" s="131"/>
    </row>
    <row r="25" spans="1:14" ht="20.25" customHeight="1">
      <c r="A25" s="96" t="s">
        <v>102</v>
      </c>
      <c r="B25" s="52">
        <v>900</v>
      </c>
      <c r="C25" s="78"/>
      <c r="D25" s="49"/>
      <c r="E25" s="49"/>
      <c r="F25" s="49"/>
      <c r="G25" s="49"/>
      <c r="H25" s="55"/>
      <c r="I25" s="49"/>
      <c r="J25" s="49"/>
      <c r="K25" s="49"/>
      <c r="L25" s="49"/>
      <c r="M25" s="130"/>
      <c r="N25" s="131"/>
    </row>
    <row r="26" spans="1:14" ht="35.25" customHeight="1">
      <c r="A26" s="96" t="s">
        <v>120</v>
      </c>
      <c r="B26" s="52"/>
      <c r="C26" s="78"/>
      <c r="D26" s="49"/>
      <c r="E26" s="49"/>
      <c r="F26" s="49"/>
      <c r="G26" s="49"/>
      <c r="H26" s="55"/>
      <c r="I26" s="49"/>
      <c r="J26" s="49"/>
      <c r="K26" s="49"/>
      <c r="L26" s="49"/>
      <c r="M26" s="130"/>
      <c r="N26" s="131"/>
    </row>
    <row r="27" spans="1:14" ht="18" customHeight="1">
      <c r="A27" s="96" t="s">
        <v>102</v>
      </c>
      <c r="B27" s="52">
        <v>3964.15</v>
      </c>
      <c r="C27" s="78"/>
      <c r="D27" s="49"/>
      <c r="E27" s="49"/>
      <c r="F27" s="49"/>
      <c r="G27" s="49"/>
      <c r="H27" s="53"/>
      <c r="I27" s="49"/>
      <c r="J27" s="49"/>
      <c r="K27" s="49"/>
      <c r="L27" s="49"/>
      <c r="M27" s="126"/>
      <c r="N27" s="127"/>
    </row>
    <row r="28" spans="1:14" ht="80.25" customHeight="1">
      <c r="A28" s="96" t="s">
        <v>121</v>
      </c>
      <c r="B28" s="52"/>
      <c r="C28" s="79"/>
      <c r="D28" s="70"/>
      <c r="E28" s="70"/>
      <c r="F28" s="70"/>
      <c r="G28" s="70"/>
      <c r="H28" s="75"/>
      <c r="I28" s="70"/>
      <c r="J28" s="70"/>
      <c r="K28" s="70"/>
      <c r="L28" s="70"/>
      <c r="M28" s="132" t="s">
        <v>104</v>
      </c>
      <c r="N28" s="133"/>
    </row>
    <row r="29" spans="1:14" ht="21.75" customHeight="1">
      <c r="A29" s="96" t="s">
        <v>122</v>
      </c>
      <c r="B29" s="52">
        <v>280</v>
      </c>
      <c r="C29" s="79"/>
      <c r="D29" s="70"/>
      <c r="E29" s="70"/>
      <c r="F29" s="70"/>
      <c r="G29" s="70"/>
      <c r="H29" s="75"/>
      <c r="I29" s="70"/>
      <c r="J29" s="70"/>
      <c r="K29" s="70"/>
      <c r="L29" s="70"/>
      <c r="M29" s="134"/>
      <c r="N29" s="135"/>
    </row>
    <row r="30" spans="1:14" ht="90">
      <c r="A30" s="96" t="s">
        <v>135</v>
      </c>
      <c r="B30" s="52"/>
      <c r="C30" s="79"/>
      <c r="D30" s="70"/>
      <c r="E30" s="70"/>
      <c r="F30" s="70"/>
      <c r="G30" s="70"/>
      <c r="H30" s="75"/>
      <c r="I30" s="70"/>
      <c r="J30" s="70"/>
      <c r="K30" s="70"/>
      <c r="L30" s="70"/>
      <c r="M30" s="134"/>
      <c r="N30" s="135"/>
    </row>
    <row r="31" spans="1:14" ht="24.75" customHeight="1">
      <c r="A31" s="96" t="s">
        <v>122</v>
      </c>
      <c r="B31" s="52">
        <v>470</v>
      </c>
      <c r="C31" s="79"/>
      <c r="D31" s="70"/>
      <c r="E31" s="70"/>
      <c r="F31" s="70"/>
      <c r="G31" s="70"/>
      <c r="H31" s="75"/>
      <c r="I31" s="70"/>
      <c r="J31" s="122"/>
      <c r="K31" s="122"/>
      <c r="L31" s="70"/>
      <c r="M31" s="136"/>
      <c r="N31" s="137"/>
    </row>
    <row r="32" spans="1:14" ht="69" customHeight="1">
      <c r="A32" s="96" t="s">
        <v>123</v>
      </c>
      <c r="B32" s="52"/>
      <c r="C32" s="79"/>
      <c r="D32" s="70"/>
      <c r="E32" s="70"/>
      <c r="F32" s="70"/>
      <c r="G32" s="70"/>
      <c r="H32" s="75"/>
      <c r="I32" s="70"/>
      <c r="J32" s="70"/>
      <c r="K32" s="70"/>
      <c r="L32" s="70"/>
      <c r="M32" s="132" t="s">
        <v>133</v>
      </c>
      <c r="N32" s="133"/>
    </row>
    <row r="33" spans="1:14" ht="30">
      <c r="A33" s="96" t="s">
        <v>124</v>
      </c>
      <c r="B33" s="52">
        <v>1865.57</v>
      </c>
      <c r="C33" s="79"/>
      <c r="D33" s="70"/>
      <c r="E33" s="70"/>
      <c r="F33" s="70"/>
      <c r="G33" s="70"/>
      <c r="H33" s="75"/>
      <c r="I33" s="70"/>
      <c r="J33" s="122"/>
      <c r="K33" s="122"/>
      <c r="L33" s="70"/>
      <c r="M33" s="134"/>
      <c r="N33" s="135"/>
    </row>
    <row r="34" spans="1:14" ht="45" customHeight="1">
      <c r="A34" s="96" t="s">
        <v>125</v>
      </c>
      <c r="B34" s="52">
        <v>14516.18</v>
      </c>
      <c r="C34" s="79"/>
      <c r="D34" s="70"/>
      <c r="E34" s="70"/>
      <c r="F34" s="70"/>
      <c r="G34" s="70"/>
      <c r="H34" s="75">
        <v>4309.91</v>
      </c>
      <c r="I34" s="70"/>
      <c r="J34" s="70"/>
      <c r="K34" s="70"/>
      <c r="L34" s="70"/>
      <c r="M34" s="132" t="s">
        <v>133</v>
      </c>
      <c r="N34" s="133"/>
    </row>
    <row r="35" spans="1:14" ht="66" customHeight="1">
      <c r="A35" s="96" t="s">
        <v>126</v>
      </c>
      <c r="B35" s="52"/>
      <c r="C35" s="79"/>
      <c r="D35" s="70"/>
      <c r="E35" s="70"/>
      <c r="F35" s="70"/>
      <c r="G35" s="70"/>
      <c r="H35" s="75"/>
      <c r="I35" s="70"/>
      <c r="J35" s="70"/>
      <c r="K35" s="70"/>
      <c r="L35" s="70"/>
      <c r="M35" s="134"/>
      <c r="N35" s="135"/>
    </row>
    <row r="36" spans="1:14" ht="15">
      <c r="A36" s="96" t="s">
        <v>112</v>
      </c>
      <c r="B36" s="52">
        <v>12600</v>
      </c>
      <c r="C36" s="79"/>
      <c r="D36" s="70"/>
      <c r="E36" s="70"/>
      <c r="F36" s="70"/>
      <c r="G36" s="70"/>
      <c r="H36" s="75"/>
      <c r="I36" s="70"/>
      <c r="J36" s="70"/>
      <c r="K36" s="70"/>
      <c r="L36" s="70"/>
      <c r="M36" s="90"/>
      <c r="N36" s="91"/>
    </row>
    <row r="37" spans="1:14" ht="15">
      <c r="A37" s="96" t="s">
        <v>127</v>
      </c>
      <c r="B37" s="52">
        <v>20000.1</v>
      </c>
      <c r="C37" s="79"/>
      <c r="D37" s="70"/>
      <c r="E37" s="70"/>
      <c r="F37" s="70"/>
      <c r="G37" s="70"/>
      <c r="H37" s="75"/>
      <c r="I37" s="70"/>
      <c r="J37" s="70"/>
      <c r="K37" s="70"/>
      <c r="L37" s="70"/>
      <c r="M37" s="92"/>
      <c r="N37" s="93"/>
    </row>
    <row r="38" spans="1:14" ht="15">
      <c r="A38" s="85"/>
      <c r="B38" s="86"/>
      <c r="C38" s="87"/>
      <c r="D38" s="88"/>
      <c r="E38" s="88"/>
      <c r="F38" s="88"/>
      <c r="G38" s="88"/>
      <c r="H38" s="89"/>
      <c r="I38" s="88"/>
      <c r="J38" s="88"/>
      <c r="K38" s="88"/>
      <c r="L38" s="88"/>
      <c r="M38" s="33"/>
      <c r="N38" s="33"/>
    </row>
    <row r="39" spans="1:14" ht="15">
      <c r="A39" s="85"/>
      <c r="B39" s="86"/>
      <c r="C39" s="87"/>
      <c r="D39" s="88"/>
      <c r="E39" s="88"/>
      <c r="F39" s="88"/>
      <c r="G39" s="88"/>
      <c r="H39" s="89"/>
      <c r="I39" s="88"/>
      <c r="J39" s="88"/>
      <c r="K39" s="88"/>
      <c r="L39" s="88"/>
      <c r="M39" s="33"/>
      <c r="N39" s="33"/>
    </row>
    <row r="40" spans="1:14" ht="15">
      <c r="A40" s="85"/>
      <c r="B40" s="86"/>
      <c r="C40" s="87"/>
      <c r="D40" s="88"/>
      <c r="E40" s="88"/>
      <c r="F40" s="88"/>
      <c r="G40" s="88"/>
      <c r="H40" s="89"/>
      <c r="I40" s="88"/>
      <c r="J40" s="88"/>
      <c r="K40" s="88"/>
      <c r="L40" s="88"/>
      <c r="M40" s="33"/>
      <c r="N40" s="33"/>
    </row>
    <row r="41" spans="1:2" ht="15">
      <c r="A41" s="19"/>
      <c r="B41" s="19"/>
    </row>
    <row r="42" spans="1:2" ht="15">
      <c r="A42" s="19"/>
      <c r="B42" s="19"/>
    </row>
  </sheetData>
  <sheetProtection/>
  <mergeCells count="20">
    <mergeCell ref="M32:N33"/>
    <mergeCell ref="M34:N35"/>
    <mergeCell ref="M1:N1"/>
    <mergeCell ref="A3:L3"/>
    <mergeCell ref="A6:A8"/>
    <mergeCell ref="B6:B8"/>
    <mergeCell ref="C6:L6"/>
    <mergeCell ref="M6:N8"/>
    <mergeCell ref="C7:G7"/>
    <mergeCell ref="M5:N5"/>
    <mergeCell ref="H7:L7"/>
    <mergeCell ref="J31:K31"/>
    <mergeCell ref="J33:K33"/>
    <mergeCell ref="M9:N9"/>
    <mergeCell ref="M10:N11"/>
    <mergeCell ref="M12:N12"/>
    <mergeCell ref="M13:N19"/>
    <mergeCell ref="M20:N22"/>
    <mergeCell ref="M23:N27"/>
    <mergeCell ref="M28:N31"/>
  </mergeCells>
  <printOptions/>
  <pageMargins left="0" right="0" top="0" bottom="0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34.00390625" style="1" customWidth="1"/>
    <col min="2" max="4" width="9.140625" style="1" customWidth="1"/>
    <col min="5" max="5" width="34.140625" style="1" customWidth="1"/>
    <col min="6" max="16384" width="9.140625" style="1" customWidth="1"/>
  </cols>
  <sheetData>
    <row r="1" spans="1:8" ht="30.75" customHeight="1">
      <c r="A1" s="147" t="s">
        <v>86</v>
      </c>
      <c r="B1" s="147"/>
      <c r="C1" s="147"/>
      <c r="D1" s="147"/>
      <c r="E1" s="147"/>
      <c r="F1" s="147"/>
      <c r="G1" s="147"/>
      <c r="H1" s="147"/>
    </row>
    <row r="2" spans="1:8" ht="15">
      <c r="A2" s="25"/>
      <c r="B2" s="25"/>
      <c r="C2" s="25"/>
      <c r="D2" s="25"/>
      <c r="E2" s="25"/>
      <c r="F2" s="25"/>
      <c r="G2" s="25"/>
      <c r="H2" s="25"/>
    </row>
    <row r="3" spans="1:8" ht="78.75" customHeight="1">
      <c r="A3" s="6" t="s">
        <v>87</v>
      </c>
      <c r="B3" s="146" t="s">
        <v>90</v>
      </c>
      <c r="C3" s="146"/>
      <c r="D3" s="146"/>
      <c r="E3" s="146"/>
      <c r="F3" s="146"/>
      <c r="G3" s="146"/>
      <c r="H3" s="146"/>
    </row>
    <row r="4" spans="1:8" ht="28.5" customHeight="1">
      <c r="A4" s="26" t="s">
        <v>4</v>
      </c>
      <c r="B4" s="146" t="s">
        <v>91</v>
      </c>
      <c r="C4" s="146"/>
      <c r="D4" s="146"/>
      <c r="E4" s="146"/>
      <c r="F4" s="146"/>
      <c r="G4" s="146"/>
      <c r="H4" s="146"/>
    </row>
    <row r="5" spans="1:8" ht="27" customHeight="1">
      <c r="A5" s="26" t="s">
        <v>5</v>
      </c>
      <c r="B5" s="146" t="s">
        <v>92</v>
      </c>
      <c r="C5" s="146"/>
      <c r="D5" s="146"/>
      <c r="E5" s="146"/>
      <c r="F5" s="146"/>
      <c r="G5" s="146"/>
      <c r="H5" s="146"/>
    </row>
    <row r="6" spans="1:8" ht="28.5" customHeight="1">
      <c r="A6" s="26" t="s">
        <v>6</v>
      </c>
      <c r="B6" s="145" t="s">
        <v>93</v>
      </c>
      <c r="C6" s="146"/>
      <c r="D6" s="146"/>
      <c r="E6" s="146"/>
      <c r="F6" s="146"/>
      <c r="G6" s="146"/>
      <c r="H6" s="146"/>
    </row>
    <row r="7" spans="1:8" ht="27" customHeight="1">
      <c r="A7" s="26" t="s">
        <v>7</v>
      </c>
      <c r="B7" s="145" t="s">
        <v>94</v>
      </c>
      <c r="C7" s="146"/>
      <c r="D7" s="146"/>
      <c r="E7" s="146"/>
      <c r="F7" s="146"/>
      <c r="G7" s="146"/>
      <c r="H7" s="146"/>
    </row>
  </sheetData>
  <sheetProtection/>
  <mergeCells count="6">
    <mergeCell ref="B6:H6"/>
    <mergeCell ref="B7:H7"/>
    <mergeCell ref="A1:H1"/>
    <mergeCell ref="B3:H3"/>
    <mergeCell ref="B4:H4"/>
    <mergeCell ref="B5:H5"/>
  </mergeCells>
  <hyperlinks>
    <hyperlink ref="B6" r:id="rId1" display="gwk@sci.smolensk.ru"/>
    <hyperlink ref="B7" r:id="rId2" display="WWW.vodokanal67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PEO-01</cp:lastModifiedBy>
  <cp:lastPrinted>2013-04-29T06:26:55Z</cp:lastPrinted>
  <dcterms:created xsi:type="dcterms:W3CDTF">2010-02-16T14:16:42Z</dcterms:created>
  <dcterms:modified xsi:type="dcterms:W3CDTF">2013-04-29T06:30:59Z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